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37c32fd4c3b41b8/Desktop/Sunbelt/"/>
    </mc:Choice>
  </mc:AlternateContent>
  <xr:revisionPtr revIDLastSave="146" documentId="13_ncr:1_{960E8405-FB63-4C76-8183-0C13E7EB94CA}" xr6:coauthVersionLast="47" xr6:coauthVersionMax="47" xr10:uidLastSave="{11A24F1C-1B1D-45A5-8417-6633CF12417F}"/>
  <bookViews>
    <workbookView xWindow="3870" yWindow="1635" windowWidth="21600" windowHeight="11175" activeTab="1" xr2:uid="{4549DB23-D8BC-4CEE-A5CA-38CD7E82B72F}"/>
  </bookViews>
  <sheets>
    <sheet name="Sheet1" sheetId="1" r:id="rId1"/>
    <sheet name="Sheet1 (2)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2" l="1"/>
  <c r="I9" i="2"/>
  <c r="H9" i="2"/>
  <c r="N5" i="2"/>
  <c r="I5" i="2"/>
  <c r="H5" i="2"/>
  <c r="N11" i="2"/>
  <c r="I11" i="2"/>
  <c r="H11" i="2"/>
  <c r="N15" i="2" l="1"/>
  <c r="N17" i="2"/>
  <c r="I17" i="2"/>
  <c r="H17" i="2"/>
  <c r="N23" i="2"/>
  <c r="I23" i="2"/>
  <c r="H23" i="2"/>
  <c r="H27" i="2"/>
  <c r="I27" i="2"/>
  <c r="N27" i="2"/>
  <c r="N13" i="2"/>
  <c r="I13" i="2"/>
  <c r="H13" i="2"/>
  <c r="N29" i="2"/>
  <c r="I29" i="2"/>
  <c r="H29" i="2"/>
  <c r="N7" i="2"/>
  <c r="I7" i="2"/>
  <c r="H7" i="2"/>
  <c r="H25" i="2"/>
  <c r="I25" i="2"/>
  <c r="N25" i="2"/>
  <c r="N103" i="2"/>
  <c r="I103" i="2"/>
  <c r="H103" i="2"/>
  <c r="N100" i="2"/>
  <c r="I100" i="2"/>
  <c r="H100" i="2"/>
  <c r="I97" i="2"/>
  <c r="H97" i="2"/>
  <c r="N94" i="2"/>
  <c r="I94" i="2"/>
  <c r="H94" i="2"/>
  <c r="N89" i="2"/>
  <c r="I89" i="2"/>
  <c r="H89" i="2"/>
  <c r="N86" i="2"/>
  <c r="I86" i="2"/>
  <c r="H86" i="2"/>
  <c r="N83" i="2"/>
  <c r="I83" i="2"/>
  <c r="H83" i="2"/>
  <c r="I80" i="2"/>
  <c r="H80" i="2"/>
  <c r="I77" i="2"/>
  <c r="H77" i="2"/>
  <c r="N74" i="2"/>
  <c r="I74" i="2"/>
  <c r="H74" i="2"/>
  <c r="N71" i="2"/>
  <c r="I71" i="2"/>
  <c r="H71" i="2"/>
  <c r="I66" i="2"/>
  <c r="H66" i="2"/>
  <c r="N63" i="2"/>
  <c r="I63" i="2"/>
  <c r="H63" i="2"/>
  <c r="I60" i="2"/>
  <c r="H60" i="2"/>
  <c r="N57" i="2"/>
  <c r="I57" i="2"/>
  <c r="H57" i="2"/>
  <c r="I54" i="2"/>
  <c r="H54" i="2"/>
  <c r="N51" i="2"/>
  <c r="I51" i="2"/>
  <c r="H51" i="2"/>
  <c r="I48" i="2"/>
  <c r="H48" i="2"/>
  <c r="N45" i="2"/>
  <c r="I45" i="2"/>
  <c r="H45" i="2"/>
  <c r="N41" i="2"/>
  <c r="I41" i="2"/>
  <c r="H41" i="2"/>
  <c r="N39" i="2"/>
  <c r="I39" i="2"/>
  <c r="H39" i="2"/>
  <c r="N37" i="2"/>
  <c r="I37" i="2"/>
  <c r="H37" i="2"/>
  <c r="I35" i="2"/>
  <c r="H35" i="2"/>
  <c r="N31" i="2"/>
  <c r="I31" i="2"/>
  <c r="H31" i="2"/>
  <c r="N21" i="2"/>
  <c r="I21" i="2"/>
  <c r="H21" i="2"/>
  <c r="I15" i="2"/>
  <c r="H15" i="2"/>
  <c r="N33" i="2"/>
  <c r="I33" i="2"/>
  <c r="H33" i="2"/>
  <c r="N11" i="1"/>
  <c r="I11" i="1"/>
  <c r="H11" i="1"/>
  <c r="N21" i="1"/>
  <c r="I21" i="1"/>
  <c r="H21" i="1"/>
  <c r="N19" i="1"/>
  <c r="I19" i="1"/>
  <c r="H19" i="1"/>
  <c r="N5" i="1"/>
  <c r="I5" i="1"/>
  <c r="H5" i="1"/>
  <c r="N17" i="1"/>
  <c r="I17" i="1"/>
  <c r="H17" i="1"/>
  <c r="N27" i="1"/>
  <c r="N15" i="1" l="1"/>
  <c r="I15" i="1"/>
  <c r="H15" i="1"/>
  <c r="I7" i="1"/>
  <c r="I27" i="1"/>
  <c r="I9" i="1"/>
  <c r="I23" i="1"/>
  <c r="I13" i="1"/>
  <c r="I29" i="1"/>
  <c r="I31" i="1"/>
  <c r="I33" i="1"/>
  <c r="I35" i="1"/>
  <c r="I39" i="1"/>
  <c r="I42" i="1"/>
  <c r="I45" i="1"/>
  <c r="I48" i="1"/>
  <c r="I51" i="1"/>
  <c r="I54" i="1"/>
  <c r="I57" i="1"/>
  <c r="I60" i="1"/>
  <c r="I65" i="1"/>
  <c r="I68" i="1"/>
  <c r="I71" i="1"/>
  <c r="I74" i="1"/>
  <c r="I77" i="1"/>
  <c r="I80" i="1"/>
  <c r="I83" i="1"/>
  <c r="I88" i="1"/>
  <c r="I91" i="1"/>
  <c r="I94" i="1"/>
  <c r="I97" i="1"/>
  <c r="I25" i="1"/>
  <c r="H35" i="1"/>
  <c r="H71" i="1"/>
  <c r="H7" i="1"/>
  <c r="H27" i="1"/>
  <c r="H9" i="1"/>
  <c r="H23" i="1"/>
  <c r="H13" i="1"/>
  <c r="H29" i="1"/>
  <c r="H31" i="1"/>
  <c r="H33" i="1"/>
  <c r="H39" i="1"/>
  <c r="H42" i="1"/>
  <c r="H45" i="1"/>
  <c r="H48" i="1"/>
  <c r="H51" i="1"/>
  <c r="H54" i="1"/>
  <c r="H57" i="1"/>
  <c r="H60" i="1"/>
  <c r="H65" i="1"/>
  <c r="H68" i="1"/>
  <c r="H74" i="1"/>
  <c r="H77" i="1"/>
  <c r="H80" i="1"/>
  <c r="H83" i="1"/>
  <c r="H88" i="1"/>
  <c r="H91" i="1"/>
  <c r="H94" i="1"/>
  <c r="H97" i="1"/>
  <c r="H25" i="1"/>
  <c r="N13" i="1"/>
  <c r="N35" i="1"/>
  <c r="N31" i="1" l="1"/>
  <c r="N25" i="1"/>
  <c r="N7" i="1" l="1"/>
  <c r="N33" i="1"/>
  <c r="N39" i="1"/>
  <c r="N45" i="1" l="1"/>
  <c r="N23" i="1"/>
  <c r="N57" i="1" l="1"/>
  <c r="N51" i="1"/>
  <c r="N83" i="1"/>
  <c r="N65" i="1"/>
  <c r="N68" i="1"/>
  <c r="N97" i="1"/>
  <c r="N94" i="1"/>
  <c r="N88" i="1"/>
  <c r="N80" i="1"/>
  <c r="N77" i="1"/>
</calcChain>
</file>

<file path=xl/sharedStrings.xml><?xml version="1.0" encoding="utf-8"?>
<sst xmlns="http://schemas.openxmlformats.org/spreadsheetml/2006/main" count="303" uniqueCount="133">
  <si>
    <t xml:space="preserve">Status </t>
  </si>
  <si>
    <t>Listing #</t>
  </si>
  <si>
    <t xml:space="preserve">Location </t>
  </si>
  <si>
    <t>Annual Revenue</t>
  </si>
  <si>
    <t xml:space="preserve">Asking Price </t>
  </si>
  <si>
    <t>Active</t>
  </si>
  <si>
    <t>3-2263</t>
  </si>
  <si>
    <t xml:space="preserve">Southern MN CPA Firm with Real Estate </t>
  </si>
  <si>
    <t>FT</t>
  </si>
  <si>
    <t>PT</t>
  </si>
  <si>
    <t>South-East Metro CPA Firm with Real Estate</t>
  </si>
  <si>
    <t>3-2343</t>
  </si>
  <si>
    <t>3-2334</t>
  </si>
  <si>
    <t>3-2280</t>
  </si>
  <si>
    <t>St. Paul CPA Firm</t>
  </si>
  <si>
    <t>Individual Tax Prep</t>
  </si>
  <si>
    <t>Business Tax Prep</t>
  </si>
  <si>
    <t>3-2342</t>
  </si>
  <si>
    <t>3-2327</t>
  </si>
  <si>
    <t>Revenue % By Service</t>
  </si>
  <si>
    <t>Cashflow/SDE</t>
  </si>
  <si>
    <t xml:space="preserve">Northwest Metro Tax/Accounting Book </t>
  </si>
  <si>
    <t>3-2194</t>
  </si>
  <si>
    <t>South Metro Tax Practice</t>
  </si>
  <si>
    <t xml:space="preserve">Northwest Metro Tax/Accounting Practice </t>
  </si>
  <si>
    <t>3-2178</t>
  </si>
  <si>
    <t xml:space="preserve">NW Metro CPA Firm </t>
  </si>
  <si>
    <t>3-2153</t>
  </si>
  <si>
    <t>Northern MN Tax Business</t>
  </si>
  <si>
    <t>Sold 2020</t>
  </si>
  <si>
    <t xml:space="preserve">Payroll/Bookkeeping/Other </t>
  </si>
  <si>
    <t>3-2370</t>
  </si>
  <si>
    <t>New Brighton Area Tax/Accounting Book</t>
  </si>
  <si>
    <t>Maple Grove Area Tax/Accounting Book</t>
  </si>
  <si>
    <t>3-2374</t>
  </si>
  <si>
    <t>Sale Notes:  One Time Showing.  Closed within 3 months of listing with Sunbelt.  Buyer was Wealth Management Firm.  $450 Down Payment, $150,000 earnout based on 1st year Revenue</t>
  </si>
  <si>
    <t xml:space="preserve">Sale Notes: Sold after second Buyer/Seller meeting.  Closed within 3 months of listing with Sunbelt.  Buyer was another CPA firm.  Seller moved into their office.  $100,000 down Payment.  $200,000 Earnout potential based on 1 times 1st year Revenue.  </t>
  </si>
  <si>
    <t xml:space="preserve">Sale Notes: One Time Showing.  Closed within 4 months of listing with Sunbelt.  Buyer was a Wealth Management Firm.  Seller is still working the business while buyer hires a replacement.  $100,000 down Payment.  $170,000 Earnout potential based on 1 times 1st year Revenue.  </t>
  </si>
  <si>
    <t xml:space="preserve">Sale Notes: 7 showings.  Closed within 3 months of signing with Sunbelt.  Strategic Buyer.  They are rolling up smaller firms and have bought several in the last 5 years.  Buyer paid Full Asking Price.  $87,500 down and 3 payments of $64K after then next 3 tax seasons.  </t>
  </si>
  <si>
    <t>3-2421</t>
  </si>
  <si>
    <t xml:space="preserve">North Metro CPA Firm w/Real Estate </t>
  </si>
  <si>
    <t>3-2434</t>
  </si>
  <si>
    <t xml:space="preserve">Duluth Area Tax Practice </t>
  </si>
  <si>
    <t xml:space="preserve">Sale Notes:  One Time Showing.  Closed within 9 months of listing with Sunbelt.  Buyer was Wealth Management Firm.  $900 Down Payment.  Seller incentivized to stay on for 5 years.  </t>
  </si>
  <si>
    <t xml:space="preserve">Sale Notes: 16 showings and .  Closed within 9 months of signing with Sunbelt.  Strategic Buyer.  They are rolling up smaller firms and have bought several in the last 5 years.   </t>
  </si>
  <si>
    <t>SOLD 2021</t>
  </si>
  <si>
    <t>3-2458</t>
  </si>
  <si>
    <t>Lake Elmo CPA Firm</t>
  </si>
  <si>
    <t xml:space="preserve">Sale Notes: 20 showings and 3 buyer/seller meetings.  Full Price offer.  Seller was looking to downsize practice so sold a portion of their book.  Individual Buyer that had sold a CPA firm 5 years prior but looking to get back in the business.  </t>
  </si>
  <si>
    <t xml:space="preserve">Sale Notes: 10 showings and 3 buyer/seller meetings .  Closed within 3 months of signing with Sunbelt.  Individual Buyer starting their own home based CPA firm.   </t>
  </si>
  <si>
    <t xml:space="preserve">Sale Notes: 13 showings.  Closed within 2 months of signing with Sunbelt.  Individual Buyer starting their own home based CPA firm.   </t>
  </si>
  <si>
    <t xml:space="preserve">Sale Notes:  One Time Showing.  Closed within 2 weeks of signing with Sunbelt.  Practice was sold by deceased accountant's estate.  Buyers were 2 highly experienced CPAs in the same area looking to expand their current client base.  </t>
  </si>
  <si>
    <t>Accounting Practices Sold 2020</t>
  </si>
  <si>
    <t xml:space="preserve">Sale Notes: 5 showings and 3 buyer/seller meetings. 2 Full Price offers.  Excellent strategic CPA firm buyer looking to enter the twin cities market. </t>
  </si>
  <si>
    <t>3-2477</t>
  </si>
  <si>
    <t>Twin Cities Audit Book</t>
  </si>
  <si>
    <t>3-2350</t>
  </si>
  <si>
    <t>Fort Worth TX CPA Firm</t>
  </si>
  <si>
    <t>SOLD 2022</t>
  </si>
  <si>
    <t xml:space="preserve">Sale Notes: 5 showings and 3 buyer/seller meetings. Received Full Asking Price.  Husband and Wife, both CPA, are looking to transition to the Duluth Area and run the tax practice.  </t>
  </si>
  <si>
    <t xml:space="preserve">Sunbelt Accounting Practice Sales </t>
  </si>
  <si>
    <t xml:space="preserve">Sale Notes: 21 showings and 5 buyer/seller meetings. Twin Cities Tax Preparation Firm, Strategic Buyer.  </t>
  </si>
  <si>
    <t>Accounting Practices Sold 2021</t>
  </si>
  <si>
    <t xml:space="preserve">South Metro CPA Firm </t>
  </si>
  <si>
    <t>St Paul CPA Firm</t>
  </si>
  <si>
    <t>3-2568</t>
  </si>
  <si>
    <t>3-2621</t>
  </si>
  <si>
    <t xml:space="preserve">Sale Notes:  One time showing.  Very specific audit niche.  Buyer was a former peer reviewer for the Seller so ideal fit for the book.  </t>
  </si>
  <si>
    <t>3-2590</t>
  </si>
  <si>
    <t xml:space="preserve">Sale Notes:  34 showings.  Seller wanted a CPA that could take over responsibilities immediately.  Buyer purchased 40% of the membership share of the LLC and had 100% bandwidth to work with clients from day 1. </t>
  </si>
  <si>
    <t xml:space="preserve">Sale Notes:  18 showings.  Buyer was an experienced CPA that was working at a metro CPA firm as a manager and looking to be their own boss.  Buyer operates out of the same building as Seller.  </t>
  </si>
  <si>
    <t>51173</t>
  </si>
  <si>
    <t xml:space="preserve">Southwest Metro MN CPA Firm </t>
  </si>
  <si>
    <t>Northern MN CPA Firm</t>
  </si>
  <si>
    <t>51910</t>
  </si>
  <si>
    <t xml:space="preserve">Sale Notes:  4 showings.  Buyer was an experienced CPA that purchased another small practice last year and looking to scale their business.  </t>
  </si>
  <si>
    <t>East Metro Tax Book</t>
  </si>
  <si>
    <t>NW Metro CPA Firm</t>
  </si>
  <si>
    <t xml:space="preserve">Twin Cities Bookkeeping and Tax Business </t>
  </si>
  <si>
    <t>West Metro CPA Firm</t>
  </si>
  <si>
    <t xml:space="preserve">Sale Notes:  21 showings, 2 Buyer/Seller meetings and 2 offers.  Seller was looking to merge with a larger firm.  They received a salary higher than the cashflow of their business and got full asking price for their book of business.  </t>
  </si>
  <si>
    <t xml:space="preserve">Sale Notes:  24 showings, 3 Buyer/Seller meetings and a Full Price offer.  Buyer was a wealth management and tax preparation strategic buyer from out of state.    </t>
  </si>
  <si>
    <t>East Metro CPA Firm</t>
  </si>
  <si>
    <t>West Metro Tax Business</t>
  </si>
  <si>
    <t>Duluth Area CPA Firm</t>
  </si>
  <si>
    <t>52140</t>
  </si>
  <si>
    <t>North West Suburb Accounting Practice</t>
  </si>
  <si>
    <t>Sold 2023</t>
  </si>
  <si>
    <t xml:space="preserve">NE Outer Suburb CPA Firm </t>
  </si>
  <si>
    <t>58046</t>
  </si>
  <si>
    <t>52125</t>
  </si>
  <si>
    <t>Employees (Including Seller(s))</t>
  </si>
  <si>
    <t>Southwest Metro CPA/Tax Book</t>
  </si>
  <si>
    <t>Pending</t>
  </si>
  <si>
    <t xml:space="preserve">SDE Margin % </t>
  </si>
  <si>
    <t>Multple of Revenue</t>
  </si>
  <si>
    <t xml:space="preserve">Sale Notes: One time showing.  Sunbelt had a very qulified, individual Buyer in the area and was able to negotiate a fair price and helped navigate due diligence to a closing before tax season. </t>
  </si>
  <si>
    <t xml:space="preserve">Sale Notes:  24 showings, several buyer/seller meetings and 2 offers.  Buyer was a wealth management firm looking to add accounting services to their client offerings. </t>
  </si>
  <si>
    <t xml:space="preserve">Sale Notes:  Quiet listing.. Never launched advertising but presented the listing to a select list of about 4 Buyers.  2 Buyer/Seller meetings and 1 full priced offer. </t>
  </si>
  <si>
    <t xml:space="preserve">Sale Notes:  16 showings, 2 Buyer/Seller meetings and 1 full priced offer.  Buyer had a small accouting practice similar in size and was looking to expand.  </t>
  </si>
  <si>
    <t>Under LOI</t>
  </si>
  <si>
    <t>52917</t>
  </si>
  <si>
    <t>52906</t>
  </si>
  <si>
    <t>SE Metro CPA Firm</t>
  </si>
  <si>
    <t>52971</t>
  </si>
  <si>
    <t xml:space="preserve">Northern MN Tax &amp; Accounting Business </t>
  </si>
  <si>
    <t>St Paul Area CPA Firm</t>
  </si>
  <si>
    <t>52601</t>
  </si>
  <si>
    <t>53070</t>
  </si>
  <si>
    <t>53159</t>
  </si>
  <si>
    <t>53089</t>
  </si>
  <si>
    <t xml:space="preserve">Metro Area Bookkeeping &amp; Consulting Business </t>
  </si>
  <si>
    <t xml:space="preserve">Industry Niche Accounting and Tax Book </t>
  </si>
  <si>
    <t xml:space="preserve">Bookkeeping &amp; Consulting Business </t>
  </si>
  <si>
    <t>53176</t>
  </si>
  <si>
    <t xml:space="preserve">Sale Notes:  23 showings, 3 Buyer/Seller meetings and 1 full priced offer.  Buyer had a small accouting practice was looking to expand in Northern MN.  </t>
  </si>
  <si>
    <t xml:space="preserve">Sale Notes:  31 showings, 3 Buyer/Seller meetings and 2 offers.  Buyer was a indiviual CPA with the goal of rolling up smaller firms.  </t>
  </si>
  <si>
    <t xml:space="preserve">Sale Notes:  34 showings, 4 Buyer/Seller meetings and 1 offer.  Buyer was an EA looking to scale their tax and accounting practice.  </t>
  </si>
  <si>
    <t xml:space="preserve">Sale Notes:  29 showings, 5 Buyer/Seller meetings and 2 full price offers.  Buyer was an CPA looking to hire employees and scale their tax and accounting practice.  </t>
  </si>
  <si>
    <t xml:space="preserve">Sale Notes:  13 showings, 2 Buyer/Seller meetings and 1 offer.  Buyers were two CPAs from out of state building a mostly remote CPA practice.  </t>
  </si>
  <si>
    <t xml:space="preserve">Sale Notes:  16 showings, 2 Buyer/Seller meetings and 2 offers.  Buyer was a wealth management firm in the twin cities with the goal of adding accounting and tax services.    </t>
  </si>
  <si>
    <t xml:space="preserve">Sale Notes:  Quiet listing.. Never launched advertising but presented the listing to a select list of about 4 Buyers.  2 Buyer/Seller meetings and 1 full priced offer from a Wealth Manager. </t>
  </si>
  <si>
    <t>54015</t>
  </si>
  <si>
    <t>SE Metro CPA Firm w/Real Estate</t>
  </si>
  <si>
    <t xml:space="preserve">Sale Notes:  20 showings, 2 Buyer/Seller meetings and 1 offer.  Buyer was a small CPA firm in the area looking to further scale their business.      </t>
  </si>
  <si>
    <t>Southwest Metro CPA Firm w/Real Estate</t>
  </si>
  <si>
    <t>54335</t>
  </si>
  <si>
    <t>54392</t>
  </si>
  <si>
    <t>Metro Tax Firm w/Real Estate</t>
  </si>
  <si>
    <t>Sold 2024</t>
  </si>
  <si>
    <t>SOLD 2023</t>
  </si>
  <si>
    <t>54537</t>
  </si>
  <si>
    <t>Northwest Metro CPA Firm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</si>
</sst>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theme="4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/>
    <xf numFmtId="6" fontId="4" fillId="0" borderId="0" xfId="0" applyNumberFormat="1" applyFont="1"/>
    <xf numFmtId="9" fontId="4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/>
    <xf numFmtId="6" fontId="9" fillId="0" borderId="0" xfId="0" applyNumberFormat="1" applyFont="1"/>
    <xf numFmtId="0" fontId="8" fillId="0" borderId="0" xfId="0" applyFont="1" applyAlignment="1">
      <alignment horizontal="center"/>
    </xf>
    <xf numFmtId="9" fontId="9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9" fontId="9" fillId="0" borderId="0" xfId="1" applyFont="1" applyAlignment="1">
      <alignment horizontal="center"/>
    </xf>
    <xf numFmtId="2" fontId="9" fillId="0" borderId="0" xfId="1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93F2A-D3F8-442B-8046-4A901104544A}">
  <sheetPr>
    <pageSetUpPr fitToPage="1"/>
  </sheetPr>
  <dimension ref="A1:R98"/>
  <sheetViews>
    <sheetView workbookViewId="0">
      <pane ySplit="3" topLeftCell="A4" activePane="bottomLeft" state="frozen"/>
      <selection pane="bottomLeft" activeCell="A5" sqref="A5:G21"/>
    </sheetView>
  </sheetViews>
  <sheetFormatPr defaultRowHeight="15" x14ac:dyDescent="0.25"/>
  <cols>
    <col min="1" max="1" width="19.5703125" style="1" customWidth="1"/>
    <col min="2" max="2" width="21.42578125" style="1" customWidth="1"/>
    <col min="3" max="3" width="13" customWidth="1"/>
    <col min="4" max="4" width="66.42578125" customWidth="1"/>
    <col min="5" max="5" width="17.28515625" bestFit="1" customWidth="1"/>
    <col min="6" max="6" width="18.140625" customWidth="1"/>
    <col min="7" max="9" width="20.140625" customWidth="1"/>
    <col min="10" max="10" width="12" bestFit="1" customWidth="1"/>
    <col min="11" max="11" width="7.85546875" customWidth="1"/>
    <col min="12" max="12" width="20" bestFit="1" customWidth="1"/>
    <col min="13" max="13" width="19.85546875" customWidth="1"/>
    <col min="14" max="14" width="29" customWidth="1"/>
  </cols>
  <sheetData>
    <row r="1" spans="1:18" ht="26.25" x14ac:dyDescent="0.4">
      <c r="A1" s="34" t="s">
        <v>60</v>
      </c>
      <c r="B1" s="35"/>
      <c r="C1" s="36"/>
      <c r="D1" s="36"/>
    </row>
    <row r="2" spans="1:18" ht="15.75" x14ac:dyDescent="0.25">
      <c r="A2" s="12"/>
      <c r="B2" s="12"/>
      <c r="C2" s="13"/>
      <c r="D2" s="13"/>
      <c r="E2" s="13"/>
      <c r="F2" s="13"/>
      <c r="G2" s="13"/>
      <c r="H2" s="13"/>
      <c r="I2" s="13"/>
      <c r="J2" s="14" t="s">
        <v>91</v>
      </c>
      <c r="K2" s="13"/>
      <c r="L2" s="13"/>
      <c r="M2" s="14" t="s">
        <v>19</v>
      </c>
      <c r="N2" s="13"/>
      <c r="O2" s="13"/>
      <c r="P2" s="13"/>
      <c r="Q2" s="13"/>
      <c r="R2" s="13"/>
    </row>
    <row r="3" spans="1:18" ht="24" customHeight="1" x14ac:dyDescent="0.4">
      <c r="A3" s="37">
        <v>2023</v>
      </c>
      <c r="B3" s="16" t="s">
        <v>0</v>
      </c>
      <c r="C3" s="15" t="s">
        <v>1</v>
      </c>
      <c r="D3" s="16" t="s">
        <v>2</v>
      </c>
      <c r="E3" s="15" t="s">
        <v>3</v>
      </c>
      <c r="F3" s="16" t="s">
        <v>4</v>
      </c>
      <c r="G3" s="16" t="s">
        <v>20</v>
      </c>
      <c r="H3" s="16" t="s">
        <v>94</v>
      </c>
      <c r="I3" s="16" t="s">
        <v>95</v>
      </c>
      <c r="J3" s="16" t="s">
        <v>8</v>
      </c>
      <c r="K3" s="16" t="s">
        <v>9</v>
      </c>
      <c r="L3" s="16" t="s">
        <v>15</v>
      </c>
      <c r="M3" s="16" t="s">
        <v>16</v>
      </c>
      <c r="N3" s="16" t="s">
        <v>30</v>
      </c>
      <c r="O3" s="13"/>
      <c r="P3" s="13"/>
      <c r="Q3" s="13"/>
      <c r="R3" s="13"/>
    </row>
    <row r="4" spans="1:18" ht="18.75" x14ac:dyDescent="0.3">
      <c r="A4" s="20"/>
      <c r="B4" s="20"/>
      <c r="C4" s="17"/>
      <c r="D4" s="18"/>
      <c r="E4" s="19"/>
      <c r="F4" s="19"/>
      <c r="G4" s="19"/>
      <c r="H4" s="19"/>
      <c r="I4" s="19"/>
      <c r="J4" s="20"/>
      <c r="K4" s="20"/>
      <c r="L4" s="22"/>
      <c r="M4" s="22"/>
      <c r="N4" s="22"/>
    </row>
    <row r="5" spans="1:18" ht="18.75" x14ac:dyDescent="0.3">
      <c r="A5" s="20">
        <v>1</v>
      </c>
      <c r="B5" s="25" t="s">
        <v>5</v>
      </c>
      <c r="C5" s="17" t="s">
        <v>108</v>
      </c>
      <c r="D5" s="18" t="s">
        <v>106</v>
      </c>
      <c r="E5" s="19">
        <v>430021</v>
      </c>
      <c r="F5" s="19">
        <v>400000</v>
      </c>
      <c r="G5" s="19">
        <v>124931</v>
      </c>
      <c r="H5" s="31">
        <f>G5/E5</f>
        <v>0.29052302096874338</v>
      </c>
      <c r="I5" s="32">
        <f>F5/E5</f>
        <v>0.93018713039595746</v>
      </c>
      <c r="J5" s="23">
        <v>3</v>
      </c>
      <c r="K5" s="23">
        <v>0</v>
      </c>
      <c r="L5" s="21">
        <v>0.47</v>
      </c>
      <c r="M5" s="22">
        <v>0.26</v>
      </c>
      <c r="N5" s="22">
        <f>1-L5-M5</f>
        <v>0.27</v>
      </c>
    </row>
    <row r="6" spans="1:18" ht="18.75" x14ac:dyDescent="0.3">
      <c r="A6" s="20"/>
      <c r="H6" s="31"/>
      <c r="I6" s="32"/>
    </row>
    <row r="7" spans="1:18" ht="18.75" x14ac:dyDescent="0.3">
      <c r="A7" s="20">
        <v>2</v>
      </c>
      <c r="B7" s="25" t="s">
        <v>5</v>
      </c>
      <c r="C7" s="17" t="s">
        <v>74</v>
      </c>
      <c r="D7" s="18" t="s">
        <v>73</v>
      </c>
      <c r="E7" s="19">
        <v>350000</v>
      </c>
      <c r="F7" s="19">
        <v>350000</v>
      </c>
      <c r="G7" s="19">
        <v>200000</v>
      </c>
      <c r="H7" s="31">
        <f t="shared" ref="H7:H77" si="0">G7/E7</f>
        <v>0.5714285714285714</v>
      </c>
      <c r="I7" s="32">
        <f t="shared" ref="I7:I77" si="1">F7/E7</f>
        <v>1</v>
      </c>
      <c r="J7" s="23">
        <v>1</v>
      </c>
      <c r="K7" s="23">
        <v>1</v>
      </c>
      <c r="L7" s="21">
        <v>0.45</v>
      </c>
      <c r="M7" s="22">
        <v>0.2</v>
      </c>
      <c r="N7" s="22">
        <f t="shared" ref="N7" si="2">1-L7-M7</f>
        <v>0.35000000000000003</v>
      </c>
    </row>
    <row r="8" spans="1:18" ht="18.75" x14ac:dyDescent="0.3">
      <c r="A8" s="20"/>
      <c r="H8" s="31"/>
      <c r="I8" s="32"/>
    </row>
    <row r="9" spans="1:18" ht="18.75" x14ac:dyDescent="0.3">
      <c r="A9" s="20">
        <v>3</v>
      </c>
      <c r="B9" s="25" t="s">
        <v>5</v>
      </c>
      <c r="C9" s="17">
        <v>52026</v>
      </c>
      <c r="D9" s="18" t="s">
        <v>84</v>
      </c>
      <c r="E9" s="19">
        <v>100200</v>
      </c>
      <c r="F9" s="19">
        <v>100000</v>
      </c>
      <c r="G9" s="19">
        <v>54427</v>
      </c>
      <c r="H9" s="31">
        <f>G9/E9</f>
        <v>0.54318363273453096</v>
      </c>
      <c r="I9" s="32">
        <f>F9/E9</f>
        <v>0.99800399201596801</v>
      </c>
      <c r="J9" s="23">
        <v>1</v>
      </c>
      <c r="K9" s="23">
        <v>1</v>
      </c>
      <c r="L9" s="21">
        <v>0.95</v>
      </c>
      <c r="M9" s="22">
        <v>0.02</v>
      </c>
      <c r="N9" s="22">
        <v>0.03</v>
      </c>
    </row>
    <row r="10" spans="1:18" ht="18.75" x14ac:dyDescent="0.3">
      <c r="A10" s="20"/>
      <c r="H10" s="31"/>
      <c r="I10" s="32"/>
    </row>
    <row r="11" spans="1:18" ht="18.75" x14ac:dyDescent="0.3">
      <c r="A11" s="20">
        <v>4</v>
      </c>
      <c r="B11" s="25" t="s">
        <v>5</v>
      </c>
      <c r="C11" s="17" t="s">
        <v>110</v>
      </c>
      <c r="D11" s="18" t="s">
        <v>111</v>
      </c>
      <c r="E11" s="19">
        <v>332343</v>
      </c>
      <c r="F11" s="19">
        <v>400000</v>
      </c>
      <c r="G11" s="19">
        <v>227457</v>
      </c>
      <c r="H11" s="31">
        <f>G11/E11</f>
        <v>0.68440436536951277</v>
      </c>
      <c r="I11" s="32">
        <f>F11/E11</f>
        <v>1.2035758237724279</v>
      </c>
      <c r="J11" s="23">
        <v>2</v>
      </c>
      <c r="K11" s="23">
        <v>0</v>
      </c>
      <c r="L11" s="21">
        <v>0.38</v>
      </c>
      <c r="M11" s="22">
        <v>0.18</v>
      </c>
      <c r="N11" s="22">
        <f>1-L11-M11</f>
        <v>0.44</v>
      </c>
    </row>
    <row r="12" spans="1:18" ht="18.75" x14ac:dyDescent="0.3">
      <c r="B12" s="25"/>
      <c r="C12" s="17"/>
      <c r="D12" s="18"/>
      <c r="E12" s="19"/>
      <c r="F12" s="19"/>
      <c r="G12" s="19"/>
      <c r="H12" s="31"/>
      <c r="I12" s="32"/>
      <c r="J12" s="23"/>
      <c r="K12" s="23"/>
      <c r="L12" s="21"/>
      <c r="M12" s="22"/>
      <c r="N12" s="22"/>
    </row>
    <row r="13" spans="1:18" ht="18.75" x14ac:dyDescent="0.3">
      <c r="A13" s="20">
        <v>5</v>
      </c>
      <c r="B13" s="25" t="s">
        <v>5</v>
      </c>
      <c r="C13" s="17" t="s">
        <v>101</v>
      </c>
      <c r="D13" s="18" t="s">
        <v>105</v>
      </c>
      <c r="E13" s="19">
        <v>140109</v>
      </c>
      <c r="F13" s="19">
        <v>100000</v>
      </c>
      <c r="G13" s="19">
        <v>38307</v>
      </c>
      <c r="H13" s="31">
        <f>G13/E13</f>
        <v>0.27340856047791362</v>
      </c>
      <c r="I13" s="32">
        <f>F13/E13</f>
        <v>0.71373002448093981</v>
      </c>
      <c r="J13" s="23">
        <v>1</v>
      </c>
      <c r="K13" s="23">
        <v>2</v>
      </c>
      <c r="L13" s="21">
        <v>0.5</v>
      </c>
      <c r="M13" s="22">
        <v>0.21</v>
      </c>
      <c r="N13" s="22">
        <f>1-L13-M13</f>
        <v>0.29000000000000004</v>
      </c>
    </row>
    <row r="14" spans="1:18" ht="18.75" x14ac:dyDescent="0.3">
      <c r="A14" s="20"/>
    </row>
    <row r="15" spans="1:18" ht="18.75" x14ac:dyDescent="0.3">
      <c r="A15" s="20">
        <v>6</v>
      </c>
      <c r="B15" s="25" t="s">
        <v>5</v>
      </c>
      <c r="C15" s="17" t="s">
        <v>107</v>
      </c>
      <c r="D15" s="18" t="s">
        <v>92</v>
      </c>
      <c r="E15" s="19">
        <v>96614</v>
      </c>
      <c r="F15" s="19">
        <v>120000</v>
      </c>
      <c r="G15" s="19">
        <v>80000</v>
      </c>
      <c r="H15" s="31">
        <f>G15/E15</f>
        <v>0.82803734448423627</v>
      </c>
      <c r="I15" s="32">
        <f>F15/E15</f>
        <v>1.2420560167263544</v>
      </c>
      <c r="J15" s="23">
        <v>1</v>
      </c>
      <c r="K15" s="23">
        <v>0</v>
      </c>
      <c r="L15" s="21">
        <v>0.78</v>
      </c>
      <c r="M15" s="22">
        <v>0.22</v>
      </c>
      <c r="N15" s="22">
        <f>1-L15-M15</f>
        <v>0</v>
      </c>
    </row>
    <row r="16" spans="1:18" ht="18.75" x14ac:dyDescent="0.3">
      <c r="A16" s="20"/>
      <c r="B16" s="25"/>
      <c r="C16" s="17"/>
      <c r="D16" s="18"/>
      <c r="E16" s="19"/>
      <c r="F16" s="19"/>
      <c r="G16" s="19"/>
      <c r="H16" s="31"/>
      <c r="I16" s="32"/>
      <c r="J16" s="23"/>
      <c r="K16" s="23"/>
      <c r="L16" s="21"/>
      <c r="M16" s="22"/>
      <c r="N16" s="22"/>
    </row>
    <row r="17" spans="1:14" ht="18.75" x14ac:dyDescent="0.3">
      <c r="A17" s="20">
        <v>7</v>
      </c>
      <c r="B17" s="25" t="s">
        <v>5</v>
      </c>
      <c r="C17" s="17" t="s">
        <v>104</v>
      </c>
      <c r="D17" s="18" t="s">
        <v>103</v>
      </c>
      <c r="E17" s="19">
        <v>812928</v>
      </c>
      <c r="F17" s="19">
        <v>700000</v>
      </c>
      <c r="G17" s="19">
        <v>257385</v>
      </c>
      <c r="H17" s="31">
        <f t="shared" ref="H17" si="3">G17/E17</f>
        <v>0.31661475555030705</v>
      </c>
      <c r="I17" s="32">
        <f t="shared" ref="I17" si="4">F17/E17</f>
        <v>0.86108486852464183</v>
      </c>
      <c r="J17" s="23">
        <v>5</v>
      </c>
      <c r="K17" s="23">
        <v>2</v>
      </c>
      <c r="L17" s="21">
        <v>0.71</v>
      </c>
      <c r="M17" s="22">
        <v>0.09</v>
      </c>
      <c r="N17" s="22">
        <f t="shared" ref="N17" si="5">1-L17-M17</f>
        <v>0.20000000000000004</v>
      </c>
    </row>
    <row r="18" spans="1:14" ht="18.75" x14ac:dyDescent="0.3">
      <c r="A18" s="20"/>
      <c r="B18" s="25"/>
      <c r="C18" s="17"/>
      <c r="D18" s="18"/>
      <c r="E18" s="19"/>
      <c r="F18" s="19"/>
      <c r="G18" s="19"/>
      <c r="H18" s="31"/>
      <c r="I18" s="32"/>
      <c r="J18" s="23"/>
      <c r="K18" s="23"/>
      <c r="L18" s="21"/>
      <c r="M18" s="22"/>
      <c r="N18" s="22"/>
    </row>
    <row r="19" spans="1:14" ht="18.75" x14ac:dyDescent="0.3">
      <c r="A19" s="20">
        <v>8</v>
      </c>
      <c r="B19" s="25" t="s">
        <v>5</v>
      </c>
      <c r="C19" s="17" t="s">
        <v>109</v>
      </c>
      <c r="D19" s="18" t="s">
        <v>112</v>
      </c>
      <c r="E19" s="19">
        <v>399434</v>
      </c>
      <c r="F19" s="19">
        <v>450000</v>
      </c>
      <c r="G19" s="19">
        <v>238769</v>
      </c>
      <c r="H19" s="31">
        <f>G19/E19</f>
        <v>0.59776834220421893</v>
      </c>
      <c r="I19" s="32">
        <f>F19/E19</f>
        <v>1.1265941306949334</v>
      </c>
      <c r="J19" s="23">
        <v>2</v>
      </c>
      <c r="K19" s="23">
        <v>0</v>
      </c>
      <c r="L19" s="21">
        <v>0.15</v>
      </c>
      <c r="M19" s="22">
        <v>0.25</v>
      </c>
      <c r="N19" s="22">
        <f>1-L19-M19</f>
        <v>0.6</v>
      </c>
    </row>
    <row r="21" spans="1:14" ht="18.75" x14ac:dyDescent="0.3">
      <c r="A21" s="20">
        <v>9</v>
      </c>
      <c r="B21" s="25" t="s">
        <v>5</v>
      </c>
      <c r="C21" s="17" t="s">
        <v>93</v>
      </c>
      <c r="D21" s="18" t="s">
        <v>63</v>
      </c>
      <c r="E21" s="19">
        <v>317879</v>
      </c>
      <c r="F21" s="19">
        <v>320000</v>
      </c>
      <c r="G21" s="19">
        <v>142954</v>
      </c>
      <c r="H21" s="31">
        <f>G21/E21</f>
        <v>0.44971199733231826</v>
      </c>
      <c r="I21" s="32">
        <f>F21/E21</f>
        <v>1.0066723501709771</v>
      </c>
      <c r="J21" s="23">
        <v>2</v>
      </c>
      <c r="K21" s="23">
        <v>0</v>
      </c>
      <c r="L21" s="21">
        <v>0.65</v>
      </c>
      <c r="M21" s="22">
        <v>0.3</v>
      </c>
      <c r="N21" s="22">
        <f>1-L21-M21</f>
        <v>4.9999999999999989E-2</v>
      </c>
    </row>
    <row r="22" spans="1:14" ht="18.75" x14ac:dyDescent="0.3">
      <c r="A22" s="20"/>
    </row>
    <row r="23" spans="1:14" ht="18.75" x14ac:dyDescent="0.3">
      <c r="A23" s="20">
        <v>10</v>
      </c>
      <c r="B23" s="33" t="s">
        <v>100</v>
      </c>
      <c r="C23" s="17" t="s">
        <v>102</v>
      </c>
      <c r="D23" s="18" t="s">
        <v>79</v>
      </c>
      <c r="E23" s="19">
        <v>677801</v>
      </c>
      <c r="F23" s="19">
        <v>700000</v>
      </c>
      <c r="G23" s="19">
        <v>144385</v>
      </c>
      <c r="H23" s="31">
        <f>G23/E23</f>
        <v>0.21301975063477332</v>
      </c>
      <c r="I23" s="32">
        <f>F23/E23</f>
        <v>1.0327515008092345</v>
      </c>
      <c r="J23" s="23">
        <v>4</v>
      </c>
      <c r="K23" s="23">
        <v>2</v>
      </c>
      <c r="L23" s="21">
        <v>0.38</v>
      </c>
      <c r="M23" s="22">
        <v>0.27</v>
      </c>
      <c r="N23" s="22">
        <f>1-L23-M23</f>
        <v>0.35</v>
      </c>
    </row>
    <row r="24" spans="1:14" ht="18.75" x14ac:dyDescent="0.3">
      <c r="A24" s="20"/>
      <c r="B24" s="25"/>
      <c r="C24" s="17"/>
      <c r="D24" s="18"/>
      <c r="E24" s="19"/>
      <c r="F24" s="19"/>
      <c r="G24" s="19"/>
      <c r="H24" s="31"/>
      <c r="I24" s="32"/>
      <c r="J24" s="23"/>
      <c r="K24" s="23"/>
      <c r="L24" s="21"/>
      <c r="M24" s="22"/>
      <c r="N24" s="22"/>
    </row>
    <row r="25" spans="1:14" ht="18.75" x14ac:dyDescent="0.3">
      <c r="A25" s="20">
        <v>11</v>
      </c>
      <c r="B25" s="33" t="s">
        <v>100</v>
      </c>
      <c r="C25" s="17">
        <v>52086</v>
      </c>
      <c r="D25" s="18" t="s">
        <v>82</v>
      </c>
      <c r="E25" s="19">
        <v>680096</v>
      </c>
      <c r="F25" s="19">
        <v>700000</v>
      </c>
      <c r="G25" s="19">
        <v>182463</v>
      </c>
      <c r="H25" s="31">
        <f>G25/E25</f>
        <v>0.26829006493200958</v>
      </c>
      <c r="I25" s="32">
        <f>F25/E25</f>
        <v>1.0292664565002587</v>
      </c>
      <c r="J25" s="23">
        <v>5</v>
      </c>
      <c r="K25" s="23">
        <v>2</v>
      </c>
      <c r="L25" s="21">
        <v>0.5</v>
      </c>
      <c r="M25" s="22">
        <v>0.13</v>
      </c>
      <c r="N25" s="22">
        <f>1-L25-M25</f>
        <v>0.37</v>
      </c>
    </row>
    <row r="26" spans="1:14" ht="18.75" x14ac:dyDescent="0.3">
      <c r="A26" s="20"/>
    </row>
    <row r="27" spans="1:14" ht="18.75" x14ac:dyDescent="0.3">
      <c r="A27" s="20">
        <v>12</v>
      </c>
      <c r="B27" s="33" t="s">
        <v>100</v>
      </c>
      <c r="C27" s="17">
        <v>51955</v>
      </c>
      <c r="D27" s="18" t="s">
        <v>77</v>
      </c>
      <c r="E27" s="19">
        <v>1021635</v>
      </c>
      <c r="F27" s="19">
        <v>750000</v>
      </c>
      <c r="G27" s="19">
        <v>180568</v>
      </c>
      <c r="H27" s="31">
        <f>G27/E27</f>
        <v>0.17674414051985299</v>
      </c>
      <c r="I27" s="32">
        <f>F27/E27</f>
        <v>0.7341173706852252</v>
      </c>
      <c r="J27" s="23">
        <v>8</v>
      </c>
      <c r="K27" s="23">
        <v>5</v>
      </c>
      <c r="L27" s="21">
        <v>0.34</v>
      </c>
      <c r="M27" s="22">
        <v>0.22</v>
      </c>
      <c r="N27" s="22">
        <f t="shared" ref="N27" si="6">1-L27-M27</f>
        <v>0.43999999999999995</v>
      </c>
    </row>
    <row r="28" spans="1:14" ht="18.75" x14ac:dyDescent="0.3">
      <c r="A28" s="20"/>
      <c r="B28" s="33"/>
      <c r="C28" s="17"/>
      <c r="D28" s="18"/>
      <c r="E28" s="19"/>
      <c r="F28" s="19"/>
      <c r="G28" s="19"/>
      <c r="H28" s="31"/>
      <c r="I28" s="32"/>
      <c r="J28" s="23"/>
      <c r="K28" s="23"/>
      <c r="L28" s="21"/>
      <c r="M28" s="22"/>
      <c r="N28" s="22"/>
    </row>
    <row r="29" spans="1:14" ht="18.75" x14ac:dyDescent="0.3">
      <c r="A29" s="20">
        <v>13</v>
      </c>
      <c r="B29" s="24" t="s">
        <v>87</v>
      </c>
      <c r="C29" s="17" t="s">
        <v>85</v>
      </c>
      <c r="D29" s="18" t="s">
        <v>86</v>
      </c>
      <c r="E29" s="19">
        <v>415784</v>
      </c>
      <c r="F29" s="19">
        <v>400000</v>
      </c>
      <c r="G29" s="19">
        <v>154441</v>
      </c>
      <c r="H29" s="31">
        <f t="shared" si="0"/>
        <v>0.37144526965924612</v>
      </c>
      <c r="I29" s="32">
        <f t="shared" si="1"/>
        <v>0.96203798125950013</v>
      </c>
      <c r="J29" s="23">
        <v>1</v>
      </c>
      <c r="K29" s="23">
        <v>5</v>
      </c>
      <c r="L29" s="21">
        <v>0.28999999999999998</v>
      </c>
      <c r="M29" s="22">
        <v>0.18</v>
      </c>
      <c r="N29" s="22">
        <v>0.53</v>
      </c>
    </row>
    <row r="30" spans="1:14" ht="18.75" x14ac:dyDescent="0.3">
      <c r="A30" s="20"/>
      <c r="B30" s="11" t="s">
        <v>99</v>
      </c>
      <c r="H30" s="31"/>
      <c r="I30" s="32"/>
    </row>
    <row r="31" spans="1:14" ht="18.75" x14ac:dyDescent="0.3">
      <c r="A31" s="20">
        <v>14</v>
      </c>
      <c r="B31" s="24" t="s">
        <v>87</v>
      </c>
      <c r="C31" s="17" t="s">
        <v>65</v>
      </c>
      <c r="D31" s="18" t="s">
        <v>64</v>
      </c>
      <c r="E31" s="19">
        <v>1241763</v>
      </c>
      <c r="F31" s="19">
        <v>1100000</v>
      </c>
      <c r="G31" s="19">
        <v>290854</v>
      </c>
      <c r="H31" s="31">
        <f t="shared" si="0"/>
        <v>0.2342266599987276</v>
      </c>
      <c r="I31" s="32">
        <f t="shared" si="1"/>
        <v>0.88583731356144446</v>
      </c>
      <c r="J31" s="23">
        <v>5</v>
      </c>
      <c r="K31" s="23">
        <v>5</v>
      </c>
      <c r="L31" s="21">
        <v>0.5</v>
      </c>
      <c r="M31" s="22">
        <v>0.36</v>
      </c>
      <c r="N31" s="22">
        <f t="shared" ref="N31" si="7">1-L31-M31</f>
        <v>0.14000000000000001</v>
      </c>
    </row>
    <row r="32" spans="1:14" ht="18.75" x14ac:dyDescent="0.3">
      <c r="A32" s="20"/>
      <c r="B32" s="11" t="s">
        <v>97</v>
      </c>
      <c r="H32" s="31"/>
      <c r="I32" s="32"/>
    </row>
    <row r="33" spans="1:14" ht="18.75" x14ac:dyDescent="0.3">
      <c r="A33" s="20">
        <v>15</v>
      </c>
      <c r="B33" s="24" t="s">
        <v>87</v>
      </c>
      <c r="C33" s="17" t="s">
        <v>90</v>
      </c>
      <c r="D33" s="18" t="s">
        <v>88</v>
      </c>
      <c r="E33" s="19">
        <v>220000</v>
      </c>
      <c r="F33" s="19">
        <v>200000</v>
      </c>
      <c r="G33" s="19">
        <v>150000</v>
      </c>
      <c r="H33" s="31">
        <f t="shared" si="0"/>
        <v>0.68181818181818177</v>
      </c>
      <c r="I33" s="32">
        <f t="shared" si="1"/>
        <v>0.90909090909090906</v>
      </c>
      <c r="J33" s="23">
        <v>1</v>
      </c>
      <c r="K33" s="23">
        <v>1</v>
      </c>
      <c r="L33" s="21">
        <v>0.65</v>
      </c>
      <c r="M33" s="22">
        <v>0.25</v>
      </c>
      <c r="N33" s="22">
        <f t="shared" ref="N33" si="8">1-L33-M33</f>
        <v>9.9999999999999978E-2</v>
      </c>
    </row>
    <row r="34" spans="1:14" ht="18.75" x14ac:dyDescent="0.3">
      <c r="A34" s="20"/>
      <c r="B34" s="11" t="s">
        <v>96</v>
      </c>
      <c r="H34" s="31"/>
      <c r="I34" s="32"/>
    </row>
    <row r="35" spans="1:14" ht="18.75" x14ac:dyDescent="0.3">
      <c r="A35" s="20">
        <v>16</v>
      </c>
      <c r="B35" s="24" t="s">
        <v>87</v>
      </c>
      <c r="C35" s="17" t="s">
        <v>89</v>
      </c>
      <c r="D35" s="18" t="s">
        <v>83</v>
      </c>
      <c r="E35" s="19">
        <v>160886</v>
      </c>
      <c r="F35" s="19">
        <v>160000</v>
      </c>
      <c r="G35" s="19">
        <v>116591</v>
      </c>
      <c r="H35" s="31">
        <f t="shared" si="0"/>
        <v>0.72468082990440441</v>
      </c>
      <c r="I35" s="32">
        <f t="shared" si="1"/>
        <v>0.99449299503996613</v>
      </c>
      <c r="J35" s="23">
        <v>1</v>
      </c>
      <c r="K35" s="23">
        <v>1</v>
      </c>
      <c r="L35" s="21">
        <v>0.99</v>
      </c>
      <c r="M35" s="22">
        <v>0.01</v>
      </c>
      <c r="N35" s="22">
        <f>1-L35-M35</f>
        <v>0</v>
      </c>
    </row>
    <row r="36" spans="1:14" ht="18.75" x14ac:dyDescent="0.3">
      <c r="A36" s="20"/>
      <c r="B36" s="11" t="s">
        <v>98</v>
      </c>
      <c r="C36" s="17"/>
      <c r="D36" s="18"/>
      <c r="E36" s="19"/>
      <c r="F36" s="19"/>
      <c r="G36" s="19"/>
      <c r="H36" s="31"/>
      <c r="I36" s="32"/>
      <c r="J36" s="23"/>
      <c r="K36" s="23"/>
      <c r="L36" s="21"/>
      <c r="M36" s="22"/>
      <c r="N36" s="22"/>
    </row>
    <row r="37" spans="1:14" ht="13.5" customHeight="1" x14ac:dyDescent="0.3">
      <c r="A37" s="20"/>
      <c r="B37" s="11"/>
      <c r="C37" s="17"/>
      <c r="D37" s="18"/>
      <c r="E37" s="19"/>
      <c r="F37" s="19"/>
      <c r="G37" s="19"/>
      <c r="H37" s="31"/>
      <c r="I37" s="32"/>
      <c r="J37" s="23"/>
      <c r="K37" s="23"/>
      <c r="L37" s="21"/>
      <c r="M37" s="22"/>
      <c r="N37" s="22"/>
    </row>
    <row r="38" spans="1:14" ht="18.75" x14ac:dyDescent="0.3">
      <c r="A38" s="30" t="s">
        <v>58</v>
      </c>
      <c r="B38" s="24"/>
      <c r="C38" s="29"/>
      <c r="D38" s="18"/>
      <c r="E38" s="19"/>
      <c r="F38" s="19"/>
      <c r="G38" s="19"/>
      <c r="H38" s="31"/>
      <c r="I38" s="32"/>
      <c r="J38" s="23"/>
      <c r="K38" s="23"/>
      <c r="L38" s="21"/>
      <c r="M38" s="22"/>
      <c r="N38" s="22"/>
    </row>
    <row r="39" spans="1:14" ht="18.75" x14ac:dyDescent="0.3">
      <c r="A39" s="20"/>
      <c r="B39" s="24" t="s">
        <v>58</v>
      </c>
      <c r="C39" s="17" t="s">
        <v>71</v>
      </c>
      <c r="D39" s="5" t="s">
        <v>78</v>
      </c>
      <c r="E39" s="19">
        <v>113000</v>
      </c>
      <c r="F39" s="19">
        <v>100000</v>
      </c>
      <c r="G39" s="19">
        <v>70000</v>
      </c>
      <c r="H39" s="31">
        <f t="shared" si="0"/>
        <v>0.61946902654867253</v>
      </c>
      <c r="I39" s="32">
        <f t="shared" si="1"/>
        <v>0.88495575221238942</v>
      </c>
      <c r="J39" s="23">
        <v>1</v>
      </c>
      <c r="K39" s="23">
        <v>0</v>
      </c>
      <c r="L39" s="21">
        <v>0.37</v>
      </c>
      <c r="M39" s="22">
        <v>0.06</v>
      </c>
      <c r="N39" s="22">
        <f>1-L39-M39</f>
        <v>0.57000000000000006</v>
      </c>
    </row>
    <row r="40" spans="1:14" ht="18.75" x14ac:dyDescent="0.3">
      <c r="A40" s="20">
        <v>1</v>
      </c>
      <c r="B40" s="11" t="s">
        <v>80</v>
      </c>
      <c r="C40" s="17"/>
      <c r="D40" s="18"/>
      <c r="E40" s="19"/>
      <c r="F40" s="19"/>
      <c r="G40" s="19"/>
      <c r="H40" s="31"/>
      <c r="I40" s="32"/>
      <c r="J40" s="23"/>
      <c r="K40" s="23"/>
      <c r="L40" s="21"/>
      <c r="M40" s="22"/>
      <c r="N40" s="22"/>
    </row>
    <row r="41" spans="1:14" ht="18.75" customHeight="1" x14ac:dyDescent="0.3">
      <c r="A41" s="20"/>
      <c r="H41" s="31"/>
      <c r="I41" s="32"/>
    </row>
    <row r="42" spans="1:14" ht="18.75" x14ac:dyDescent="0.3">
      <c r="A42" s="20"/>
      <c r="B42" s="24" t="s">
        <v>58</v>
      </c>
      <c r="C42" s="17" t="s">
        <v>66</v>
      </c>
      <c r="D42" s="5" t="s">
        <v>79</v>
      </c>
      <c r="E42" s="19">
        <v>704959</v>
      </c>
      <c r="F42" s="19">
        <v>900000</v>
      </c>
      <c r="G42" s="19">
        <v>381295</v>
      </c>
      <c r="H42" s="31">
        <f t="shared" si="0"/>
        <v>0.54087542679787048</v>
      </c>
      <c r="I42" s="32">
        <f t="shared" si="1"/>
        <v>1.27666999073705</v>
      </c>
      <c r="J42" s="23">
        <v>3</v>
      </c>
      <c r="K42" s="23">
        <v>3</v>
      </c>
      <c r="L42" s="21">
        <v>0.5</v>
      </c>
      <c r="M42" s="22">
        <v>0.45</v>
      </c>
      <c r="N42" s="22">
        <v>0.05</v>
      </c>
    </row>
    <row r="43" spans="1:14" ht="18.75" x14ac:dyDescent="0.3">
      <c r="A43" s="20">
        <v>2</v>
      </c>
      <c r="B43" s="11" t="s">
        <v>81</v>
      </c>
      <c r="C43" s="17"/>
      <c r="D43" s="18"/>
      <c r="E43" s="19"/>
      <c r="F43" s="19"/>
      <c r="G43" s="19"/>
      <c r="H43" s="31"/>
      <c r="I43" s="32"/>
      <c r="J43" s="23"/>
      <c r="K43" s="23"/>
      <c r="L43" s="21"/>
      <c r="M43" s="22"/>
      <c r="N43" s="22"/>
    </row>
    <row r="44" spans="1:14" ht="18.75" x14ac:dyDescent="0.3">
      <c r="A44" s="20"/>
      <c r="B44" s="24"/>
      <c r="C44" s="29"/>
      <c r="D44" s="18"/>
      <c r="E44" s="19"/>
      <c r="F44" s="19"/>
      <c r="G44" s="19"/>
      <c r="H44" s="31"/>
      <c r="I44" s="32"/>
      <c r="J44" s="23"/>
      <c r="K44" s="23"/>
      <c r="L44" s="21"/>
      <c r="M44" s="22"/>
      <c r="N44" s="22"/>
    </row>
    <row r="45" spans="1:14" ht="18.75" x14ac:dyDescent="0.3">
      <c r="A45" s="20"/>
      <c r="B45" s="24" t="s">
        <v>58</v>
      </c>
      <c r="C45" s="4" t="s">
        <v>68</v>
      </c>
      <c r="D45" s="5" t="s">
        <v>76</v>
      </c>
      <c r="E45" s="6">
        <v>84633</v>
      </c>
      <c r="F45" s="6">
        <v>105000</v>
      </c>
      <c r="G45" s="6">
        <v>84633</v>
      </c>
      <c r="H45" s="31">
        <f t="shared" si="0"/>
        <v>1</v>
      </c>
      <c r="I45" s="32">
        <f t="shared" si="1"/>
        <v>1.2406508099677431</v>
      </c>
      <c r="J45" s="2">
        <v>0</v>
      </c>
      <c r="K45" s="2">
        <v>0</v>
      </c>
      <c r="L45" s="8">
        <v>0.87</v>
      </c>
      <c r="M45" s="8">
        <v>0.09</v>
      </c>
      <c r="N45" s="8">
        <f>1-L45-M45</f>
        <v>4.0000000000000008E-2</v>
      </c>
    </row>
    <row r="46" spans="1:14" ht="18.75" x14ac:dyDescent="0.3">
      <c r="A46" s="20">
        <v>3</v>
      </c>
      <c r="B46" s="11" t="s">
        <v>75</v>
      </c>
      <c r="H46" s="31"/>
      <c r="I46" s="32"/>
    </row>
    <row r="47" spans="1:14" ht="18.75" x14ac:dyDescent="0.3">
      <c r="A47" s="20"/>
      <c r="H47" s="31"/>
      <c r="I47" s="32"/>
    </row>
    <row r="48" spans="1:14" ht="18.75" x14ac:dyDescent="0.3">
      <c r="B48" s="24" t="s">
        <v>58</v>
      </c>
      <c r="C48" s="4" t="s">
        <v>17</v>
      </c>
      <c r="D48" s="5" t="s">
        <v>72</v>
      </c>
      <c r="E48" s="6">
        <v>789000</v>
      </c>
      <c r="F48" s="6">
        <v>600000</v>
      </c>
      <c r="G48" s="6">
        <v>214099</v>
      </c>
      <c r="H48" s="31">
        <f t="shared" si="0"/>
        <v>0.27135487959442334</v>
      </c>
      <c r="I48" s="32">
        <f t="shared" si="1"/>
        <v>0.76045627376425851</v>
      </c>
      <c r="J48" s="2">
        <v>5</v>
      </c>
      <c r="K48" s="2">
        <v>1</v>
      </c>
      <c r="L48" s="8">
        <v>0.54</v>
      </c>
      <c r="M48" s="8">
        <v>0.21</v>
      </c>
      <c r="N48" s="8">
        <v>0.25</v>
      </c>
    </row>
    <row r="49" spans="1:14" ht="18.75" x14ac:dyDescent="0.3">
      <c r="A49" s="20">
        <v>4</v>
      </c>
      <c r="B49" s="11" t="s">
        <v>70</v>
      </c>
      <c r="H49" s="31"/>
      <c r="I49" s="32"/>
    </row>
    <row r="50" spans="1:14" ht="18.75" x14ac:dyDescent="0.3">
      <c r="A50" s="20"/>
      <c r="B50" s="11"/>
      <c r="H50" s="31"/>
      <c r="I50" s="32"/>
    </row>
    <row r="51" spans="1:14" ht="18.75" x14ac:dyDescent="0.3">
      <c r="A51" s="20"/>
      <c r="B51" s="24" t="s">
        <v>58</v>
      </c>
      <c r="C51" s="4" t="s">
        <v>56</v>
      </c>
      <c r="D51" s="5" t="s">
        <v>57</v>
      </c>
      <c r="E51" s="6">
        <v>709887</v>
      </c>
      <c r="F51" s="6">
        <v>900000</v>
      </c>
      <c r="G51" s="6">
        <v>499299</v>
      </c>
      <c r="H51" s="31">
        <f t="shared" si="0"/>
        <v>0.70334996978392339</v>
      </c>
      <c r="I51" s="32">
        <f t="shared" si="1"/>
        <v>1.2678074116021283</v>
      </c>
      <c r="J51" s="9">
        <v>6</v>
      </c>
      <c r="K51" s="9">
        <v>0</v>
      </c>
      <c r="L51" s="7">
        <v>0.19</v>
      </c>
      <c r="M51" s="8">
        <v>0.28999999999999998</v>
      </c>
      <c r="N51" s="8">
        <f>1-L51-M51</f>
        <v>0.52</v>
      </c>
    </row>
    <row r="52" spans="1:14" ht="18.75" x14ac:dyDescent="0.3">
      <c r="A52" s="20">
        <v>5</v>
      </c>
      <c r="B52" s="11" t="s">
        <v>69</v>
      </c>
      <c r="C52" s="17"/>
      <c r="D52" s="18"/>
      <c r="E52" s="19"/>
      <c r="F52" s="19"/>
      <c r="G52" s="19"/>
      <c r="H52" s="31"/>
      <c r="I52" s="32"/>
      <c r="J52" s="23"/>
      <c r="K52" s="23"/>
      <c r="L52" s="21"/>
      <c r="M52" s="22"/>
      <c r="N52" s="22"/>
    </row>
    <row r="53" spans="1:14" ht="18.75" x14ac:dyDescent="0.3">
      <c r="A53" s="20"/>
      <c r="H53" s="31"/>
      <c r="I53" s="32"/>
    </row>
    <row r="54" spans="1:14" ht="18.75" x14ac:dyDescent="0.3">
      <c r="B54" s="24" t="s">
        <v>58</v>
      </c>
      <c r="C54" s="4" t="s">
        <v>54</v>
      </c>
      <c r="D54" s="5" t="s">
        <v>55</v>
      </c>
      <c r="E54" s="6">
        <v>100000</v>
      </c>
      <c r="F54" s="6">
        <v>100000</v>
      </c>
      <c r="G54" s="6">
        <v>80000</v>
      </c>
      <c r="H54" s="31">
        <f t="shared" si="0"/>
        <v>0.8</v>
      </c>
      <c r="I54" s="32">
        <f t="shared" si="1"/>
        <v>1</v>
      </c>
      <c r="J54" s="2">
        <v>0</v>
      </c>
      <c r="K54" s="2">
        <v>0</v>
      </c>
      <c r="L54" s="8">
        <v>0</v>
      </c>
      <c r="M54" s="8">
        <v>0</v>
      </c>
      <c r="N54" s="8">
        <v>1</v>
      </c>
    </row>
    <row r="55" spans="1:14" ht="18.75" x14ac:dyDescent="0.3">
      <c r="A55" s="20">
        <v>6</v>
      </c>
      <c r="B55" s="11" t="s">
        <v>67</v>
      </c>
      <c r="H55" s="31"/>
      <c r="I55" s="32"/>
    </row>
    <row r="56" spans="1:14" ht="18.75" x14ac:dyDescent="0.3">
      <c r="A56" s="20"/>
      <c r="H56" s="31"/>
      <c r="I56" s="32"/>
    </row>
    <row r="57" spans="1:14" ht="18.75" x14ac:dyDescent="0.3">
      <c r="A57" s="20"/>
      <c r="B57" s="24" t="s">
        <v>58</v>
      </c>
      <c r="C57" s="4" t="s">
        <v>11</v>
      </c>
      <c r="D57" s="5" t="s">
        <v>10</v>
      </c>
      <c r="E57" s="6">
        <v>521728</v>
      </c>
      <c r="F57" s="6">
        <v>450000</v>
      </c>
      <c r="G57" s="6">
        <v>251998</v>
      </c>
      <c r="H57" s="31">
        <f t="shared" si="0"/>
        <v>0.48300647080471049</v>
      </c>
      <c r="I57" s="32">
        <f t="shared" si="1"/>
        <v>0.86251840039254168</v>
      </c>
      <c r="J57" s="2">
        <v>3</v>
      </c>
      <c r="K57" s="2">
        <v>3</v>
      </c>
      <c r="L57" s="7">
        <v>0.61</v>
      </c>
      <c r="M57" s="8">
        <v>0.09</v>
      </c>
      <c r="N57" s="8">
        <f>1-L57-M57</f>
        <v>0.30000000000000004</v>
      </c>
    </row>
    <row r="58" spans="1:14" ht="18.75" x14ac:dyDescent="0.3">
      <c r="A58" s="20">
        <v>7</v>
      </c>
      <c r="B58" s="11" t="s">
        <v>61</v>
      </c>
      <c r="C58" s="17"/>
      <c r="D58" s="18"/>
      <c r="E58" s="19"/>
      <c r="F58" s="19"/>
      <c r="G58" s="19"/>
      <c r="H58" s="31"/>
      <c r="I58" s="32"/>
      <c r="J58" s="20"/>
      <c r="K58" s="20"/>
      <c r="L58" s="21"/>
      <c r="M58" s="22"/>
      <c r="N58" s="22"/>
    </row>
    <row r="59" spans="1:14" ht="18.75" x14ac:dyDescent="0.3">
      <c r="A59" s="20"/>
      <c r="H59" s="31"/>
      <c r="I59" s="32"/>
    </row>
    <row r="60" spans="1:14" ht="18.75" x14ac:dyDescent="0.3">
      <c r="A60" s="20"/>
      <c r="B60" s="24" t="s">
        <v>58</v>
      </c>
      <c r="C60" s="4" t="s">
        <v>41</v>
      </c>
      <c r="D60" s="5" t="s">
        <v>42</v>
      </c>
      <c r="E60" s="6">
        <v>96525</v>
      </c>
      <c r="F60" s="6">
        <v>65000</v>
      </c>
      <c r="G60" s="6">
        <v>19232</v>
      </c>
      <c r="H60" s="31">
        <f t="shared" si="0"/>
        <v>0.19924371924371925</v>
      </c>
      <c r="I60" s="32">
        <f t="shared" si="1"/>
        <v>0.67340067340067344</v>
      </c>
      <c r="J60" s="2">
        <v>1</v>
      </c>
      <c r="K60" s="2">
        <v>3</v>
      </c>
      <c r="L60" s="8">
        <v>1</v>
      </c>
      <c r="M60" s="8">
        <v>0</v>
      </c>
      <c r="N60" s="8">
        <v>0</v>
      </c>
    </row>
    <row r="61" spans="1:14" ht="18.75" x14ac:dyDescent="0.3">
      <c r="A61" s="20">
        <v>8</v>
      </c>
      <c r="B61" s="11" t="s">
        <v>59</v>
      </c>
      <c r="H61" s="31"/>
      <c r="I61" s="32"/>
    </row>
    <row r="62" spans="1:14" ht="18.75" x14ac:dyDescent="0.3">
      <c r="A62" s="20"/>
      <c r="B62" s="11"/>
      <c r="H62" s="31"/>
      <c r="I62" s="32"/>
    </row>
    <row r="63" spans="1:14" ht="18.75" x14ac:dyDescent="0.3">
      <c r="A63" s="27" t="s">
        <v>62</v>
      </c>
      <c r="H63" s="31"/>
      <c r="I63" s="32"/>
    </row>
    <row r="64" spans="1:14" ht="18.75" x14ac:dyDescent="0.3">
      <c r="A64" s="2"/>
      <c r="H64" s="31"/>
      <c r="I64" s="32"/>
    </row>
    <row r="65" spans="1:14" ht="18.75" x14ac:dyDescent="0.3">
      <c r="A65" s="2">
        <v>1</v>
      </c>
      <c r="B65" s="25" t="s">
        <v>45</v>
      </c>
      <c r="C65" s="4" t="s">
        <v>39</v>
      </c>
      <c r="D65" s="5" t="s">
        <v>40</v>
      </c>
      <c r="E65" s="6">
        <v>1983371</v>
      </c>
      <c r="F65" s="6">
        <v>1500000</v>
      </c>
      <c r="G65" s="6">
        <v>383541</v>
      </c>
      <c r="H65" s="31">
        <f t="shared" si="0"/>
        <v>0.19337834424321018</v>
      </c>
      <c r="I65" s="32">
        <f t="shared" si="1"/>
        <v>0.75628815788876613</v>
      </c>
      <c r="J65" s="2">
        <v>13</v>
      </c>
      <c r="K65" s="2">
        <v>12</v>
      </c>
      <c r="L65" s="8">
        <v>0.27</v>
      </c>
      <c r="M65" s="8">
        <v>0.21</v>
      </c>
      <c r="N65" s="8">
        <f>1-M65-L65</f>
        <v>0.52</v>
      </c>
    </row>
    <row r="66" spans="1:14" ht="18.75" x14ac:dyDescent="0.3">
      <c r="A66" s="2"/>
      <c r="B66" s="11" t="s">
        <v>53</v>
      </c>
      <c r="C66" s="4"/>
      <c r="D66" s="3"/>
      <c r="E66" s="3"/>
      <c r="F66" s="3"/>
      <c r="G66" s="3"/>
      <c r="H66" s="31"/>
      <c r="I66" s="32"/>
      <c r="J66" s="2"/>
      <c r="K66" s="2"/>
      <c r="L66" s="8"/>
      <c r="M66" s="8"/>
      <c r="N66" s="8"/>
    </row>
    <row r="67" spans="1:14" ht="18.75" x14ac:dyDescent="0.3">
      <c r="A67" s="2"/>
      <c r="B67" s="2"/>
      <c r="C67" s="4"/>
      <c r="D67" s="3"/>
      <c r="E67" s="3"/>
      <c r="F67" s="3"/>
      <c r="G67" s="3"/>
      <c r="H67" s="31"/>
      <c r="I67" s="32"/>
      <c r="J67" s="2"/>
      <c r="K67" s="2"/>
      <c r="L67" s="8"/>
      <c r="M67" s="8"/>
      <c r="N67" s="8"/>
    </row>
    <row r="68" spans="1:14" ht="18.75" x14ac:dyDescent="0.3">
      <c r="A68" s="2">
        <v>2</v>
      </c>
      <c r="B68" s="25" t="s">
        <v>45</v>
      </c>
      <c r="C68" s="4" t="s">
        <v>18</v>
      </c>
      <c r="D68" s="5" t="s">
        <v>21</v>
      </c>
      <c r="E68" s="6">
        <v>225000</v>
      </c>
      <c r="F68" s="6">
        <v>250000</v>
      </c>
      <c r="G68" s="6">
        <v>125000</v>
      </c>
      <c r="H68" s="31">
        <f t="shared" si="0"/>
        <v>0.55555555555555558</v>
      </c>
      <c r="I68" s="32">
        <f t="shared" si="1"/>
        <v>1.1111111111111112</v>
      </c>
      <c r="J68" s="9">
        <v>1</v>
      </c>
      <c r="K68" s="9">
        <v>0</v>
      </c>
      <c r="L68" s="7">
        <v>0.42</v>
      </c>
      <c r="M68" s="8">
        <v>0.15</v>
      </c>
      <c r="N68" s="8">
        <f>1-L68-M68</f>
        <v>0.43000000000000005</v>
      </c>
    </row>
    <row r="69" spans="1:14" ht="18.75" x14ac:dyDescent="0.3">
      <c r="A69" s="2"/>
      <c r="B69" s="11" t="s">
        <v>48</v>
      </c>
      <c r="C69" s="4"/>
      <c r="D69" s="3"/>
      <c r="E69" s="3"/>
      <c r="F69" s="3"/>
      <c r="G69" s="3"/>
      <c r="H69" s="31"/>
      <c r="I69" s="32"/>
      <c r="J69" s="2"/>
      <c r="K69" s="2"/>
      <c r="L69" s="8"/>
      <c r="M69" s="8"/>
      <c r="N69" s="8"/>
    </row>
    <row r="70" spans="1:14" ht="18.75" x14ac:dyDescent="0.3">
      <c r="A70" s="2"/>
      <c r="B70" s="2"/>
      <c r="H70" s="31"/>
      <c r="I70" s="32"/>
    </row>
    <row r="71" spans="1:14" ht="18.75" x14ac:dyDescent="0.3">
      <c r="A71" s="2">
        <v>3</v>
      </c>
      <c r="B71" s="25" t="s">
        <v>45</v>
      </c>
      <c r="C71" s="4" t="s">
        <v>34</v>
      </c>
      <c r="D71" s="5" t="s">
        <v>33</v>
      </c>
      <c r="E71" s="6">
        <v>150000</v>
      </c>
      <c r="F71" s="6">
        <v>150000</v>
      </c>
      <c r="G71" s="6">
        <v>125000</v>
      </c>
      <c r="H71" s="31">
        <f t="shared" si="0"/>
        <v>0.83333333333333337</v>
      </c>
      <c r="I71" s="32">
        <f t="shared" si="1"/>
        <v>1</v>
      </c>
      <c r="J71" s="2">
        <v>1</v>
      </c>
      <c r="K71" s="2">
        <v>0</v>
      </c>
      <c r="L71" s="7">
        <v>0.41</v>
      </c>
      <c r="M71" s="8">
        <v>0.2</v>
      </c>
      <c r="N71" s="8">
        <v>0.39</v>
      </c>
    </row>
    <row r="72" spans="1:14" ht="18.75" x14ac:dyDescent="0.3">
      <c r="A72" s="2"/>
      <c r="B72" s="11" t="s">
        <v>49</v>
      </c>
      <c r="H72" s="31"/>
      <c r="I72" s="32"/>
    </row>
    <row r="73" spans="1:14" ht="18.75" x14ac:dyDescent="0.3">
      <c r="A73" s="2"/>
      <c r="B73" s="2"/>
      <c r="C73" s="4"/>
      <c r="D73" s="5"/>
      <c r="E73" s="6"/>
      <c r="F73" s="6"/>
      <c r="G73" s="6"/>
      <c r="H73" s="31"/>
      <c r="I73" s="32"/>
      <c r="J73" s="2"/>
      <c r="K73" s="2"/>
      <c r="L73" s="7"/>
      <c r="M73" s="8"/>
      <c r="N73" s="8"/>
    </row>
    <row r="74" spans="1:14" ht="18.75" x14ac:dyDescent="0.3">
      <c r="A74" s="2">
        <v>4</v>
      </c>
      <c r="B74" s="25" t="s">
        <v>45</v>
      </c>
      <c r="C74" s="4" t="s">
        <v>31</v>
      </c>
      <c r="D74" s="5" t="s">
        <v>32</v>
      </c>
      <c r="E74" s="6">
        <v>120000</v>
      </c>
      <c r="F74" s="6">
        <v>120000</v>
      </c>
      <c r="G74" s="6">
        <v>95000</v>
      </c>
      <c r="H74" s="31">
        <f t="shared" si="0"/>
        <v>0.79166666666666663</v>
      </c>
      <c r="I74" s="32">
        <f t="shared" si="1"/>
        <v>1</v>
      </c>
      <c r="J74" s="2">
        <v>1</v>
      </c>
      <c r="K74" s="2">
        <v>0</v>
      </c>
      <c r="L74" s="7">
        <v>0.39</v>
      </c>
      <c r="M74" s="8">
        <v>0.22</v>
      </c>
      <c r="N74" s="8">
        <v>0.4</v>
      </c>
    </row>
    <row r="75" spans="1:14" ht="18.75" x14ac:dyDescent="0.3">
      <c r="A75" s="2"/>
      <c r="B75" s="11" t="s">
        <v>50</v>
      </c>
      <c r="C75" s="4"/>
      <c r="D75" s="5"/>
      <c r="E75" s="6"/>
      <c r="F75" s="6"/>
      <c r="G75" s="6"/>
      <c r="H75" s="31"/>
      <c r="I75" s="32"/>
      <c r="J75" s="2"/>
      <c r="K75" s="2"/>
      <c r="L75" s="8"/>
      <c r="M75" s="8"/>
      <c r="N75" s="8"/>
    </row>
    <row r="76" spans="1:14" ht="18.75" x14ac:dyDescent="0.3">
      <c r="A76" s="2"/>
      <c r="B76" s="2"/>
      <c r="C76" s="4"/>
      <c r="D76" s="5"/>
      <c r="E76" s="6"/>
      <c r="F76" s="6"/>
      <c r="G76" s="6"/>
      <c r="H76" s="31"/>
      <c r="I76" s="32"/>
      <c r="J76" s="2"/>
      <c r="K76" s="2"/>
      <c r="L76" s="8"/>
      <c r="M76" s="8"/>
      <c r="N76" s="8"/>
    </row>
    <row r="77" spans="1:14" ht="18.75" x14ac:dyDescent="0.3">
      <c r="A77" s="2">
        <v>5</v>
      </c>
      <c r="B77" s="25" t="s">
        <v>45</v>
      </c>
      <c r="C77" s="4" t="s">
        <v>6</v>
      </c>
      <c r="D77" s="5" t="s">
        <v>7</v>
      </c>
      <c r="E77" s="6">
        <v>994273</v>
      </c>
      <c r="F77" s="6">
        <v>895000</v>
      </c>
      <c r="G77" s="6">
        <v>207476</v>
      </c>
      <c r="H77" s="31">
        <f t="shared" si="0"/>
        <v>0.20867105915578518</v>
      </c>
      <c r="I77" s="32">
        <f t="shared" si="1"/>
        <v>0.90015518876606326</v>
      </c>
      <c r="J77" s="2">
        <v>4</v>
      </c>
      <c r="K77" s="2">
        <v>6</v>
      </c>
      <c r="L77" s="7">
        <v>0.42</v>
      </c>
      <c r="M77" s="8">
        <v>0.15</v>
      </c>
      <c r="N77" s="8">
        <f>1-L77-M77</f>
        <v>0.43000000000000005</v>
      </c>
    </row>
    <row r="78" spans="1:14" ht="18.75" x14ac:dyDescent="0.3">
      <c r="A78" s="2"/>
      <c r="B78" s="11" t="s">
        <v>44</v>
      </c>
      <c r="H78" s="31"/>
      <c r="I78" s="32"/>
    </row>
    <row r="79" spans="1:14" ht="18.75" x14ac:dyDescent="0.3">
      <c r="A79" s="2"/>
      <c r="B79" s="2"/>
      <c r="C79" s="4"/>
      <c r="D79" s="5"/>
      <c r="E79" s="6"/>
      <c r="F79" s="6"/>
      <c r="G79" s="6"/>
      <c r="H79" s="31"/>
      <c r="I79" s="32"/>
      <c r="J79" s="9"/>
      <c r="K79" s="9"/>
      <c r="L79" s="7"/>
      <c r="M79" s="8"/>
      <c r="N79" s="8"/>
    </row>
    <row r="80" spans="1:14" ht="18.75" x14ac:dyDescent="0.3">
      <c r="A80" s="2">
        <v>6</v>
      </c>
      <c r="B80" s="25" t="s">
        <v>45</v>
      </c>
      <c r="C80" s="10" t="s">
        <v>13</v>
      </c>
      <c r="D80" s="5" t="s">
        <v>14</v>
      </c>
      <c r="E80" s="6">
        <v>998000</v>
      </c>
      <c r="F80" s="6">
        <v>900000</v>
      </c>
      <c r="G80" s="6">
        <v>162000</v>
      </c>
      <c r="H80" s="31">
        <f t="shared" ref="H80:H97" si="9">G80/E80</f>
        <v>0.16232464929859719</v>
      </c>
      <c r="I80" s="32">
        <f t="shared" ref="I80:I97" si="10">F80/E80</f>
        <v>0.90180360721442887</v>
      </c>
      <c r="J80" s="9">
        <v>7</v>
      </c>
      <c r="K80" s="9">
        <v>3</v>
      </c>
      <c r="L80" s="7">
        <v>0.48</v>
      </c>
      <c r="M80" s="7">
        <v>0.32</v>
      </c>
      <c r="N80" s="7">
        <f>1-L80-M80</f>
        <v>0.2</v>
      </c>
    </row>
    <row r="81" spans="1:14" ht="18.75" x14ac:dyDescent="0.3">
      <c r="A81" s="2"/>
      <c r="B81" s="11" t="s">
        <v>43</v>
      </c>
      <c r="C81" s="10"/>
      <c r="D81" s="5"/>
      <c r="E81" s="6"/>
      <c r="F81" s="6"/>
      <c r="G81" s="6"/>
      <c r="H81" s="31"/>
      <c r="I81" s="32"/>
      <c r="J81" s="9"/>
      <c r="K81" s="9"/>
      <c r="L81" s="7"/>
      <c r="M81" s="7"/>
      <c r="N81" s="7"/>
    </row>
    <row r="82" spans="1:14" ht="18.75" x14ac:dyDescent="0.3">
      <c r="A82" s="2"/>
      <c r="B82" s="2"/>
      <c r="C82" s="10"/>
      <c r="D82" s="5"/>
      <c r="E82" s="6"/>
      <c r="F82" s="6"/>
      <c r="G82" s="6"/>
      <c r="H82" s="31"/>
      <c r="I82" s="32"/>
      <c r="J82" s="9"/>
      <c r="K82" s="9"/>
      <c r="L82" s="7"/>
      <c r="M82" s="7"/>
      <c r="N82" s="7"/>
    </row>
    <row r="83" spans="1:14" ht="18.75" x14ac:dyDescent="0.3">
      <c r="A83" s="2">
        <v>7</v>
      </c>
      <c r="B83" s="25" t="s">
        <v>45</v>
      </c>
      <c r="C83" s="10" t="s">
        <v>46</v>
      </c>
      <c r="D83" s="5" t="s">
        <v>47</v>
      </c>
      <c r="E83" s="6">
        <v>150000</v>
      </c>
      <c r="F83" s="6">
        <v>100000</v>
      </c>
      <c r="G83" s="6">
        <v>100000</v>
      </c>
      <c r="H83" s="31">
        <f t="shared" si="9"/>
        <v>0.66666666666666663</v>
      </c>
      <c r="I83" s="32">
        <f t="shared" si="10"/>
        <v>0.66666666666666663</v>
      </c>
      <c r="J83" s="9">
        <v>0</v>
      </c>
      <c r="K83" s="9">
        <v>0</v>
      </c>
      <c r="L83" s="7">
        <v>0.57999999999999996</v>
      </c>
      <c r="M83" s="7">
        <v>0.32</v>
      </c>
      <c r="N83" s="7">
        <f>1-L83-M83</f>
        <v>0.10000000000000003</v>
      </c>
    </row>
    <row r="84" spans="1:14" ht="18.75" x14ac:dyDescent="0.3">
      <c r="A84" s="2"/>
      <c r="B84" s="11" t="s">
        <v>51</v>
      </c>
      <c r="C84" s="10"/>
      <c r="D84" s="5"/>
      <c r="E84" s="6"/>
      <c r="F84" s="6"/>
      <c r="G84" s="6"/>
      <c r="H84" s="31"/>
      <c r="I84" s="32"/>
      <c r="J84" s="9"/>
      <c r="K84" s="9"/>
      <c r="L84" s="7"/>
      <c r="M84" s="7"/>
      <c r="N84" s="7"/>
    </row>
    <row r="85" spans="1:14" ht="18.75" x14ac:dyDescent="0.3">
      <c r="A85" s="2"/>
      <c r="H85" s="31"/>
      <c r="I85" s="32"/>
    </row>
    <row r="86" spans="1:14" ht="18.75" x14ac:dyDescent="0.3">
      <c r="A86" s="28" t="s">
        <v>52</v>
      </c>
      <c r="B86" s="9"/>
      <c r="C86" s="10"/>
      <c r="D86" s="5"/>
      <c r="E86" s="6"/>
      <c r="F86" s="6"/>
      <c r="G86" s="6"/>
      <c r="H86" s="31"/>
      <c r="I86" s="32"/>
      <c r="J86" s="9"/>
      <c r="K86" s="9"/>
      <c r="L86" s="7"/>
      <c r="M86" s="7"/>
      <c r="N86" s="7"/>
    </row>
    <row r="87" spans="1:14" ht="18.75" x14ac:dyDescent="0.3">
      <c r="H87" s="31"/>
      <c r="I87" s="32"/>
      <c r="J87" s="1"/>
      <c r="K87" s="1"/>
    </row>
    <row r="88" spans="1:14" ht="18.75" x14ac:dyDescent="0.3">
      <c r="A88" s="2">
        <v>1</v>
      </c>
      <c r="B88" s="26" t="s">
        <v>29</v>
      </c>
      <c r="C88" s="4" t="s">
        <v>22</v>
      </c>
      <c r="D88" s="5" t="s">
        <v>23</v>
      </c>
      <c r="E88" s="6">
        <v>542029</v>
      </c>
      <c r="F88" s="6">
        <v>600000</v>
      </c>
      <c r="G88" s="6">
        <v>300544</v>
      </c>
      <c r="H88" s="31">
        <f t="shared" si="9"/>
        <v>0.55447955736685672</v>
      </c>
      <c r="I88" s="32">
        <f t="shared" si="10"/>
        <v>1.1069518420601112</v>
      </c>
      <c r="J88" s="2">
        <v>1</v>
      </c>
      <c r="K88" s="2">
        <v>4</v>
      </c>
      <c r="L88" s="8">
        <v>0.7</v>
      </c>
      <c r="M88" s="8">
        <v>0.3</v>
      </c>
      <c r="N88" s="8">
        <f t="shared" ref="N88" si="11">1-L88-M88</f>
        <v>0</v>
      </c>
    </row>
    <row r="89" spans="1:14" ht="18.75" x14ac:dyDescent="0.3">
      <c r="B89" s="11" t="s">
        <v>35</v>
      </c>
      <c r="C89" s="4"/>
      <c r="D89" s="3"/>
      <c r="E89" s="3"/>
      <c r="F89" s="3"/>
      <c r="G89" s="3"/>
      <c r="H89" s="31"/>
      <c r="I89" s="32"/>
      <c r="J89" s="2"/>
      <c r="K89" s="2"/>
      <c r="L89" s="8"/>
      <c r="M89" s="8"/>
      <c r="N89" s="8"/>
    </row>
    <row r="90" spans="1:14" ht="18.75" x14ac:dyDescent="0.3">
      <c r="A90" s="2"/>
      <c r="B90" s="2"/>
      <c r="C90" s="4"/>
      <c r="D90" s="3"/>
      <c r="E90" s="3"/>
      <c r="F90" s="3"/>
      <c r="G90" s="3"/>
      <c r="H90" s="31"/>
      <c r="I90" s="32"/>
      <c r="J90" s="2"/>
      <c r="K90" s="2"/>
      <c r="L90" s="8"/>
      <c r="M90" s="8"/>
      <c r="N90" s="8"/>
    </row>
    <row r="91" spans="1:14" ht="18.75" x14ac:dyDescent="0.3">
      <c r="A91" s="2">
        <v>2</v>
      </c>
      <c r="B91" s="26" t="s">
        <v>29</v>
      </c>
      <c r="C91" s="4" t="s">
        <v>25</v>
      </c>
      <c r="D91" s="5" t="s">
        <v>24</v>
      </c>
      <c r="E91" s="6">
        <v>304401</v>
      </c>
      <c r="F91" s="6">
        <v>300000</v>
      </c>
      <c r="G91" s="6">
        <v>108155</v>
      </c>
      <c r="H91" s="31">
        <f t="shared" si="9"/>
        <v>0.35530435182538822</v>
      </c>
      <c r="I91" s="32">
        <f t="shared" si="10"/>
        <v>0.98554209743069177</v>
      </c>
      <c r="J91" s="9">
        <v>1</v>
      </c>
      <c r="K91" s="9">
        <v>0</v>
      </c>
      <c r="L91" s="7">
        <v>0.55000000000000004</v>
      </c>
      <c r="M91" s="8">
        <v>0.15</v>
      </c>
      <c r="N91" s="8">
        <v>0.3</v>
      </c>
    </row>
    <row r="92" spans="1:14" ht="18.75" x14ac:dyDescent="0.3">
      <c r="B92" s="11" t="s">
        <v>36</v>
      </c>
      <c r="C92" s="4"/>
      <c r="D92" s="3"/>
      <c r="E92" s="3"/>
      <c r="F92" s="3"/>
      <c r="G92" s="3"/>
      <c r="H92" s="31"/>
      <c r="I92" s="32"/>
      <c r="J92" s="2"/>
      <c r="K92" s="2"/>
      <c r="L92" s="8"/>
      <c r="M92" s="8"/>
      <c r="N92" s="8"/>
    </row>
    <row r="93" spans="1:14" ht="18.75" x14ac:dyDescent="0.3">
      <c r="A93" s="2"/>
      <c r="B93" s="2"/>
      <c r="C93" s="4"/>
      <c r="D93" s="3"/>
      <c r="E93" s="3"/>
      <c r="F93" s="3"/>
      <c r="G93" s="3"/>
      <c r="H93" s="31"/>
      <c r="I93" s="32"/>
      <c r="J93" s="2"/>
      <c r="K93" s="2"/>
      <c r="L93" s="8"/>
      <c r="M93" s="8"/>
      <c r="N93" s="8"/>
    </row>
    <row r="94" spans="1:14" ht="18.75" x14ac:dyDescent="0.3">
      <c r="A94" s="2">
        <v>3</v>
      </c>
      <c r="B94" s="26" t="s">
        <v>29</v>
      </c>
      <c r="C94" s="4" t="s">
        <v>12</v>
      </c>
      <c r="D94" s="5" t="s">
        <v>26</v>
      </c>
      <c r="E94" s="6">
        <v>280903</v>
      </c>
      <c r="F94" s="6">
        <v>270000</v>
      </c>
      <c r="G94" s="6">
        <v>122000</v>
      </c>
      <c r="H94" s="31">
        <f t="shared" si="9"/>
        <v>0.43431362427599562</v>
      </c>
      <c r="I94" s="32">
        <f t="shared" si="10"/>
        <v>0.96118588979113784</v>
      </c>
      <c r="J94" s="2">
        <v>3</v>
      </c>
      <c r="K94" s="2">
        <v>2</v>
      </c>
      <c r="L94" s="7">
        <v>0.26</v>
      </c>
      <c r="M94" s="8">
        <v>0.45</v>
      </c>
      <c r="N94" s="8">
        <f>1-L94-M94</f>
        <v>0.28999999999999998</v>
      </c>
    </row>
    <row r="95" spans="1:14" ht="18.75" x14ac:dyDescent="0.3">
      <c r="B95" s="11" t="s">
        <v>37</v>
      </c>
      <c r="C95" s="4"/>
      <c r="D95" s="5"/>
      <c r="E95" s="6"/>
      <c r="F95" s="6"/>
      <c r="G95" s="6"/>
      <c r="H95" s="31"/>
      <c r="I95" s="32"/>
      <c r="J95" s="2"/>
      <c r="K95" s="2"/>
      <c r="L95" s="8"/>
      <c r="M95" s="8"/>
      <c r="N95" s="8"/>
    </row>
    <row r="96" spans="1:14" ht="18.75" x14ac:dyDescent="0.3">
      <c r="A96" s="2"/>
      <c r="B96" s="2"/>
      <c r="C96" s="4"/>
      <c r="D96" s="3"/>
      <c r="E96" s="3"/>
      <c r="F96" s="3"/>
      <c r="G96" s="3"/>
      <c r="H96" s="31"/>
      <c r="I96" s="32"/>
      <c r="J96" s="2"/>
      <c r="K96" s="2"/>
      <c r="L96" s="8"/>
      <c r="M96" s="8"/>
      <c r="N96" s="8"/>
    </row>
    <row r="97" spans="1:14" ht="18.75" x14ac:dyDescent="0.3">
      <c r="A97" s="2">
        <v>4</v>
      </c>
      <c r="B97" s="26" t="s">
        <v>29</v>
      </c>
      <c r="C97" s="10" t="s">
        <v>27</v>
      </c>
      <c r="D97" s="5" t="s">
        <v>28</v>
      </c>
      <c r="E97" s="6">
        <v>426520</v>
      </c>
      <c r="F97" s="6">
        <v>275000</v>
      </c>
      <c r="G97" s="6">
        <v>74682</v>
      </c>
      <c r="H97" s="31">
        <f t="shared" si="9"/>
        <v>0.1750961267935853</v>
      </c>
      <c r="I97" s="32">
        <f t="shared" si="10"/>
        <v>0.64475288380380757</v>
      </c>
      <c r="J97" s="9">
        <v>2</v>
      </c>
      <c r="K97" s="9">
        <v>3</v>
      </c>
      <c r="L97" s="7">
        <v>0.85</v>
      </c>
      <c r="M97" s="7">
        <v>0.05</v>
      </c>
      <c r="N97" s="7">
        <f>1-L97-M97</f>
        <v>0.10000000000000002</v>
      </c>
    </row>
    <row r="98" spans="1:14" ht="18.75" x14ac:dyDescent="0.3">
      <c r="B98" s="11" t="s">
        <v>38</v>
      </c>
    </row>
  </sheetData>
  <phoneticPr fontId="1" type="noConversion"/>
  <pageMargins left="0.7" right="0.7" top="0.75" bottom="0.75" header="0.3" footer="0.3"/>
  <pageSetup scale="41" fitToHeight="0" orientation="landscape" horizontalDpi="1200" verticalDpi="1200" r:id="rId1"/>
  <ignoredErrors>
    <ignoredError sqref="C7 C39 C29 C33 C35 C13 C15 C17 C5 C23 C19 C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FBE69-29D0-494C-AAD0-635225801D87}">
  <sheetPr>
    <pageSetUpPr fitToPage="1"/>
  </sheetPr>
  <dimension ref="A1:R104"/>
  <sheetViews>
    <sheetView tabSelected="1" workbookViewId="0">
      <pane ySplit="3" topLeftCell="A4" activePane="bottomLeft" state="frozen"/>
      <selection pane="bottomLeft" activeCell="E13" sqref="E13"/>
    </sheetView>
  </sheetViews>
  <sheetFormatPr defaultRowHeight="15" x14ac:dyDescent="0.25"/>
  <cols>
    <col min="1" max="1" width="19.5703125" style="1" customWidth="1"/>
    <col min="2" max="2" width="21.42578125" style="1" customWidth="1"/>
    <col min="3" max="3" width="13" customWidth="1"/>
    <col min="4" max="4" width="52.5703125" customWidth="1"/>
    <col min="5" max="5" width="17.28515625" bestFit="1" customWidth="1"/>
    <col min="6" max="6" width="18.140625" customWidth="1"/>
    <col min="7" max="9" width="20.140625" customWidth="1"/>
    <col min="10" max="10" width="12" bestFit="1" customWidth="1"/>
    <col min="11" max="11" width="7.85546875" customWidth="1"/>
    <col min="12" max="12" width="20" bestFit="1" customWidth="1"/>
    <col min="13" max="13" width="19.85546875" customWidth="1"/>
    <col min="14" max="14" width="29" customWidth="1"/>
  </cols>
  <sheetData>
    <row r="1" spans="1:18" ht="26.25" x14ac:dyDescent="0.4">
      <c r="A1" s="34" t="s">
        <v>60</v>
      </c>
      <c r="B1" s="35"/>
      <c r="C1" s="36"/>
      <c r="D1" s="36"/>
    </row>
    <row r="2" spans="1:18" ht="15.75" x14ac:dyDescent="0.25">
      <c r="A2" s="12"/>
      <c r="B2" s="12"/>
      <c r="C2" s="13"/>
      <c r="D2" s="13"/>
      <c r="E2" s="13"/>
      <c r="F2" s="13"/>
      <c r="G2" s="13"/>
      <c r="H2" s="13"/>
      <c r="I2" s="13"/>
      <c r="J2" s="14" t="s">
        <v>91</v>
      </c>
      <c r="K2" s="13"/>
      <c r="L2" s="13"/>
      <c r="M2" s="14" t="s">
        <v>19</v>
      </c>
      <c r="N2" s="13"/>
      <c r="O2" s="13"/>
      <c r="P2" s="13"/>
      <c r="Q2" s="13"/>
      <c r="R2" s="13"/>
    </row>
    <row r="3" spans="1:18" ht="24" customHeight="1" x14ac:dyDescent="0.4">
      <c r="A3" s="37">
        <v>2024</v>
      </c>
      <c r="B3" s="16" t="s">
        <v>0</v>
      </c>
      <c r="C3" s="15" t="s">
        <v>1</v>
      </c>
      <c r="D3" s="16" t="s">
        <v>2</v>
      </c>
      <c r="E3" s="15" t="s">
        <v>3</v>
      </c>
      <c r="F3" s="16" t="s">
        <v>4</v>
      </c>
      <c r="G3" s="16" t="s">
        <v>20</v>
      </c>
      <c r="H3" s="16" t="s">
        <v>94</v>
      </c>
      <c r="I3" s="16" t="s">
        <v>95</v>
      </c>
      <c r="J3" s="16" t="s">
        <v>8</v>
      </c>
      <c r="K3" s="16" t="s">
        <v>9</v>
      </c>
      <c r="L3" s="16" t="s">
        <v>15</v>
      </c>
      <c r="M3" s="16" t="s">
        <v>16</v>
      </c>
      <c r="N3" s="16" t="s">
        <v>30</v>
      </c>
      <c r="O3" s="13"/>
      <c r="P3" s="13"/>
      <c r="Q3" s="13"/>
      <c r="R3" s="13"/>
    </row>
    <row r="4" spans="1:18" ht="18.75" x14ac:dyDescent="0.3">
      <c r="A4" s="20"/>
      <c r="B4" s="20"/>
      <c r="C4" s="17"/>
      <c r="D4" s="18"/>
      <c r="E4" s="19"/>
      <c r="F4" s="19"/>
      <c r="G4" s="19"/>
      <c r="H4" s="19"/>
      <c r="I4" s="19"/>
      <c r="J4" s="20"/>
      <c r="K4" s="20"/>
      <c r="L4" s="22"/>
      <c r="M4" s="22"/>
      <c r="N4" s="22"/>
    </row>
    <row r="5" spans="1:18" ht="18.75" x14ac:dyDescent="0.3">
      <c r="A5" s="20">
        <v>1</v>
      </c>
      <c r="B5" s="25" t="s">
        <v>5</v>
      </c>
      <c r="C5" s="17" t="s">
        <v>127</v>
      </c>
      <c r="D5" s="18" t="s">
        <v>128</v>
      </c>
      <c r="E5" s="19">
        <v>1676165</v>
      </c>
      <c r="F5" s="19">
        <v>2200000</v>
      </c>
      <c r="G5" s="19">
        <v>500484</v>
      </c>
      <c r="H5" s="31">
        <f>G5/E5</f>
        <v>0.29858874275503905</v>
      </c>
      <c r="I5" s="32">
        <f>F5/E5</f>
        <v>1.3125199488117221</v>
      </c>
      <c r="J5" s="23">
        <v>11</v>
      </c>
      <c r="K5" s="23">
        <v>3</v>
      </c>
      <c r="L5" s="21">
        <v>0.79</v>
      </c>
      <c r="M5" s="22">
        <v>0.15</v>
      </c>
      <c r="N5" s="22">
        <f>1-L5-M5</f>
        <v>5.999999999999997E-2</v>
      </c>
    </row>
    <row r="6" spans="1:18" ht="18.75" x14ac:dyDescent="0.3">
      <c r="A6" s="20"/>
    </row>
    <row r="7" spans="1:18" ht="18.75" x14ac:dyDescent="0.3">
      <c r="A7" s="20">
        <v>2</v>
      </c>
      <c r="B7" s="25" t="s">
        <v>5</v>
      </c>
      <c r="C7" s="17" t="s">
        <v>131</v>
      </c>
      <c r="D7" s="18" t="s">
        <v>132</v>
      </c>
      <c r="E7" s="19">
        <v>443596</v>
      </c>
      <c r="F7" s="19">
        <v>600000</v>
      </c>
      <c r="G7" s="19">
        <v>271989</v>
      </c>
      <c r="H7" s="31">
        <f>G7/E7</f>
        <v>0.61314574522763954</v>
      </c>
      <c r="I7" s="32">
        <f>F7/E7</f>
        <v>1.3525820791891721</v>
      </c>
      <c r="J7" s="23">
        <v>2</v>
      </c>
      <c r="K7" s="23">
        <v>4</v>
      </c>
      <c r="L7" s="21">
        <v>0.27</v>
      </c>
      <c r="M7" s="22">
        <v>0.24</v>
      </c>
      <c r="N7" s="22">
        <f>1-L7-M7</f>
        <v>0.49</v>
      </c>
    </row>
    <row r="8" spans="1:18" ht="18.75" x14ac:dyDescent="0.3">
      <c r="A8" s="20"/>
    </row>
    <row r="9" spans="1:18" ht="18.75" x14ac:dyDescent="0.3">
      <c r="A9" s="20">
        <v>3</v>
      </c>
      <c r="B9" s="25" t="s">
        <v>5</v>
      </c>
      <c r="C9" s="17">
        <v>52086</v>
      </c>
      <c r="D9" s="18" t="s">
        <v>82</v>
      </c>
      <c r="E9" s="19">
        <v>717712</v>
      </c>
      <c r="F9" s="19">
        <v>700000</v>
      </c>
      <c r="G9" s="19">
        <v>182463</v>
      </c>
      <c r="H9" s="31">
        <f>G9/E9</f>
        <v>0.25422871569654681</v>
      </c>
      <c r="I9" s="32">
        <f>F9/E9</f>
        <v>0.97532157745725301</v>
      </c>
      <c r="J9" s="23">
        <v>5</v>
      </c>
      <c r="K9" s="23">
        <v>2</v>
      </c>
      <c r="L9" s="21">
        <v>0.5</v>
      </c>
      <c r="M9" s="22">
        <v>0.13</v>
      </c>
      <c r="N9" s="22">
        <f>1-L9-M9</f>
        <v>0.37</v>
      </c>
    </row>
    <row r="10" spans="1:18" ht="18.75" x14ac:dyDescent="0.3">
      <c r="A10" s="20"/>
    </row>
    <row r="11" spans="1:18" ht="18.75" x14ac:dyDescent="0.3">
      <c r="A11" s="20">
        <v>4</v>
      </c>
      <c r="B11" s="25" t="s">
        <v>5</v>
      </c>
      <c r="C11" s="17" t="s">
        <v>126</v>
      </c>
      <c r="D11" s="18" t="s">
        <v>125</v>
      </c>
      <c r="E11" s="19">
        <v>358304</v>
      </c>
      <c r="F11" s="19">
        <v>400000</v>
      </c>
      <c r="G11" s="19">
        <v>210047</v>
      </c>
      <c r="H11" s="31">
        <f>G11/E11</f>
        <v>0.58622566312405111</v>
      </c>
      <c r="I11" s="32">
        <f>F11/E11</f>
        <v>1.1163704563722425</v>
      </c>
      <c r="J11" s="23">
        <v>2</v>
      </c>
      <c r="K11" s="23"/>
      <c r="L11" s="21">
        <v>0.64</v>
      </c>
      <c r="M11" s="22">
        <v>0.31</v>
      </c>
      <c r="N11" s="22">
        <f>1-L11-M11</f>
        <v>4.9999999999999989E-2</v>
      </c>
    </row>
    <row r="12" spans="1:18" ht="18.75" x14ac:dyDescent="0.3">
      <c r="A12" s="20"/>
    </row>
    <row r="13" spans="1:18" ht="18.75" x14ac:dyDescent="0.3">
      <c r="A13" s="20">
        <v>5</v>
      </c>
      <c r="B13" s="25" t="s">
        <v>5</v>
      </c>
      <c r="C13" s="17" t="s">
        <v>74</v>
      </c>
      <c r="D13" s="18" t="s">
        <v>73</v>
      </c>
      <c r="E13" s="19">
        <v>350000</v>
      </c>
      <c r="F13" s="19">
        <v>350000</v>
      </c>
      <c r="G13" s="19">
        <v>200000</v>
      </c>
      <c r="H13" s="31">
        <f>G13/E13</f>
        <v>0.5714285714285714</v>
      </c>
      <c r="I13" s="32">
        <f>F13/E13</f>
        <v>1</v>
      </c>
      <c r="J13" s="23">
        <v>1</v>
      </c>
      <c r="K13" s="23">
        <v>1</v>
      </c>
      <c r="L13" s="21">
        <v>0.45</v>
      </c>
      <c r="M13" s="22">
        <v>0.2</v>
      </c>
      <c r="N13" s="22">
        <f>1-L13-M13</f>
        <v>0.35000000000000003</v>
      </c>
    </row>
    <row r="14" spans="1:18" ht="18.75" x14ac:dyDescent="0.3">
      <c r="A14" s="20"/>
      <c r="H14" s="31"/>
      <c r="I14" s="32"/>
      <c r="N14" s="22"/>
    </row>
    <row r="15" spans="1:18" ht="18.75" x14ac:dyDescent="0.3">
      <c r="A15" s="20">
        <v>6</v>
      </c>
      <c r="B15" s="24" t="s">
        <v>129</v>
      </c>
      <c r="C15" s="17" t="s">
        <v>104</v>
      </c>
      <c r="D15" s="18" t="s">
        <v>123</v>
      </c>
      <c r="E15" s="19">
        <v>812928</v>
      </c>
      <c r="F15" s="19">
        <v>700000</v>
      </c>
      <c r="G15" s="19">
        <v>257385</v>
      </c>
      <c r="H15" s="31">
        <f>G15/E15</f>
        <v>0.31661475555030705</v>
      </c>
      <c r="I15" s="32">
        <f>F15/E15</f>
        <v>0.86108486852464183</v>
      </c>
      <c r="J15" s="23">
        <v>5</v>
      </c>
      <c r="K15" s="23">
        <v>2</v>
      </c>
      <c r="L15" s="21">
        <v>0.71</v>
      </c>
      <c r="M15" s="22">
        <v>0.09</v>
      </c>
      <c r="N15" s="22">
        <f>1-L15-M15</f>
        <v>0.20000000000000004</v>
      </c>
    </row>
    <row r="16" spans="1:18" ht="18.75" x14ac:dyDescent="0.3">
      <c r="A16" s="20"/>
      <c r="H16" s="31"/>
      <c r="I16" s="32"/>
    </row>
    <row r="17" spans="1:14" ht="18.75" x14ac:dyDescent="0.3">
      <c r="A17" s="20">
        <v>7</v>
      </c>
      <c r="B17" s="24" t="s">
        <v>129</v>
      </c>
      <c r="C17" s="17" t="s">
        <v>122</v>
      </c>
      <c r="D17" s="18" t="s">
        <v>63</v>
      </c>
      <c r="E17" s="19">
        <v>622038</v>
      </c>
      <c r="F17" s="19">
        <v>750000</v>
      </c>
      <c r="G17" s="19">
        <v>372855</v>
      </c>
      <c r="H17" s="31">
        <f>G17/E17</f>
        <v>0.59940871779537586</v>
      </c>
      <c r="I17" s="32">
        <f>F17/E17</f>
        <v>1.2057141203592063</v>
      </c>
      <c r="J17" s="23">
        <v>2</v>
      </c>
      <c r="K17" s="23">
        <v>1</v>
      </c>
      <c r="L17" s="21">
        <v>0.42</v>
      </c>
      <c r="M17" s="22">
        <v>0.18</v>
      </c>
      <c r="N17" s="22">
        <f>1-L17-M17</f>
        <v>0.40000000000000008</v>
      </c>
    </row>
    <row r="18" spans="1:14" ht="18.75" x14ac:dyDescent="0.3">
      <c r="A18" s="20"/>
      <c r="B18" s="24"/>
      <c r="C18" s="17"/>
      <c r="D18" s="18"/>
      <c r="E18" s="19"/>
      <c r="F18" s="19"/>
      <c r="G18" s="19"/>
      <c r="H18" s="31"/>
      <c r="I18" s="32"/>
      <c r="J18" s="23"/>
      <c r="K18" s="23"/>
      <c r="L18" s="21"/>
      <c r="M18" s="22"/>
      <c r="N18" s="22"/>
    </row>
    <row r="19" spans="1:14" ht="18.75" x14ac:dyDescent="0.3">
      <c r="A19" s="30" t="s">
        <v>130</v>
      </c>
      <c r="B19" s="24"/>
      <c r="C19" s="17"/>
      <c r="D19" s="18"/>
      <c r="E19" s="19"/>
      <c r="F19" s="19"/>
      <c r="G19" s="19"/>
      <c r="H19" s="31"/>
      <c r="I19" s="32"/>
      <c r="J19" s="23"/>
      <c r="K19" s="23"/>
      <c r="L19" s="21"/>
      <c r="M19" s="22"/>
      <c r="N19" s="22"/>
    </row>
    <row r="21" spans="1:14" ht="18.75" x14ac:dyDescent="0.3">
      <c r="A21" s="20">
        <v>1</v>
      </c>
      <c r="B21" s="24" t="s">
        <v>87</v>
      </c>
      <c r="C21" s="17" t="s">
        <v>114</v>
      </c>
      <c r="D21" s="18" t="s">
        <v>63</v>
      </c>
      <c r="E21" s="19">
        <v>317879</v>
      </c>
      <c r="F21" s="19">
        <v>320000</v>
      </c>
      <c r="G21" s="19">
        <v>142954</v>
      </c>
      <c r="H21" s="31">
        <f>G21/E21</f>
        <v>0.44971199733231826</v>
      </c>
      <c r="I21" s="32">
        <f>F21/E21</f>
        <v>1.0066723501709771</v>
      </c>
      <c r="J21" s="23">
        <v>2</v>
      </c>
      <c r="K21" s="23">
        <v>0</v>
      </c>
      <c r="L21" s="21">
        <v>0.65</v>
      </c>
      <c r="M21" s="22">
        <v>0.3</v>
      </c>
      <c r="N21" s="22">
        <f>1-L21-M21</f>
        <v>4.9999999999999989E-2</v>
      </c>
    </row>
    <row r="22" spans="1:14" ht="18.75" x14ac:dyDescent="0.3">
      <c r="A22" s="20"/>
      <c r="B22" s="11" t="s">
        <v>124</v>
      </c>
    </row>
    <row r="23" spans="1:14" ht="18.75" x14ac:dyDescent="0.3">
      <c r="A23" s="20">
        <v>2</v>
      </c>
      <c r="B23" s="24" t="s">
        <v>87</v>
      </c>
      <c r="C23" s="17" t="s">
        <v>102</v>
      </c>
      <c r="D23" s="18" t="s">
        <v>79</v>
      </c>
      <c r="E23" s="19">
        <v>677801</v>
      </c>
      <c r="F23" s="19">
        <v>700000</v>
      </c>
      <c r="G23" s="19">
        <v>144385</v>
      </c>
      <c r="H23" s="31">
        <f>G23/E23</f>
        <v>0.21301975063477332</v>
      </c>
      <c r="I23" s="32">
        <f>F23/E23</f>
        <v>1.0327515008092345</v>
      </c>
      <c r="J23" s="23">
        <v>4</v>
      </c>
      <c r="K23" s="23">
        <v>2</v>
      </c>
      <c r="L23" s="21">
        <v>0.38</v>
      </c>
      <c r="M23" s="22">
        <v>0.27</v>
      </c>
      <c r="N23" s="22">
        <f>1-L23-M23</f>
        <v>0.35</v>
      </c>
    </row>
    <row r="24" spans="1:14" ht="18.75" x14ac:dyDescent="0.3">
      <c r="A24" s="20"/>
      <c r="B24" s="11" t="s">
        <v>120</v>
      </c>
    </row>
    <row r="25" spans="1:14" ht="18.75" x14ac:dyDescent="0.3">
      <c r="A25" s="20">
        <v>3</v>
      </c>
      <c r="B25" s="24" t="s">
        <v>87</v>
      </c>
      <c r="C25" s="17" t="s">
        <v>108</v>
      </c>
      <c r="D25" s="18" t="s">
        <v>106</v>
      </c>
      <c r="E25" s="19">
        <v>430021</v>
      </c>
      <c r="F25" s="19">
        <v>400000</v>
      </c>
      <c r="G25" s="19">
        <v>124931</v>
      </c>
      <c r="H25" s="31">
        <f>G25/E25</f>
        <v>0.29052302096874338</v>
      </c>
      <c r="I25" s="32">
        <f>F25/E25</f>
        <v>0.93018713039595746</v>
      </c>
      <c r="J25" s="23">
        <v>3</v>
      </c>
      <c r="K25" s="23">
        <v>0</v>
      </c>
      <c r="L25" s="21">
        <v>0.47</v>
      </c>
      <c r="M25" s="22">
        <v>0.26</v>
      </c>
      <c r="N25" s="22">
        <f>1-L25-M25</f>
        <v>0.27</v>
      </c>
    </row>
    <row r="26" spans="1:14" ht="18.75" x14ac:dyDescent="0.3">
      <c r="B26" s="11" t="s">
        <v>119</v>
      </c>
    </row>
    <row r="27" spans="1:14" ht="18.75" x14ac:dyDescent="0.3">
      <c r="A27" s="20">
        <v>4</v>
      </c>
      <c r="B27" s="24" t="s">
        <v>87</v>
      </c>
      <c r="C27" s="17" t="s">
        <v>109</v>
      </c>
      <c r="D27" s="18" t="s">
        <v>112</v>
      </c>
      <c r="E27" s="19">
        <v>399434</v>
      </c>
      <c r="F27" s="19">
        <v>450000</v>
      </c>
      <c r="G27" s="19">
        <v>238769</v>
      </c>
      <c r="H27" s="31">
        <f>G27/E27</f>
        <v>0.59776834220421893</v>
      </c>
      <c r="I27" s="32">
        <f>F27/E27</f>
        <v>1.1265941306949334</v>
      </c>
      <c r="J27" s="23">
        <v>2</v>
      </c>
      <c r="K27" s="23">
        <v>0</v>
      </c>
      <c r="L27" s="21">
        <v>0.15</v>
      </c>
      <c r="M27" s="22">
        <v>0.25</v>
      </c>
      <c r="N27" s="22">
        <f>1-L27-M27</f>
        <v>0.6</v>
      </c>
    </row>
    <row r="28" spans="1:14" ht="18.75" x14ac:dyDescent="0.3">
      <c r="A28" s="20"/>
      <c r="B28" s="11" t="s">
        <v>118</v>
      </c>
    </row>
    <row r="29" spans="1:14" ht="18.75" x14ac:dyDescent="0.3">
      <c r="A29" s="20">
        <v>5</v>
      </c>
      <c r="B29" s="24" t="s">
        <v>87</v>
      </c>
      <c r="C29" s="17" t="s">
        <v>110</v>
      </c>
      <c r="D29" s="18" t="s">
        <v>113</v>
      </c>
      <c r="E29" s="19">
        <v>332343</v>
      </c>
      <c r="F29" s="19">
        <v>400000</v>
      </c>
      <c r="G29" s="19">
        <v>227457</v>
      </c>
      <c r="H29" s="31">
        <f>G29/E29</f>
        <v>0.68440436536951277</v>
      </c>
      <c r="I29" s="32">
        <f>F29/E29</f>
        <v>1.2035758237724279</v>
      </c>
      <c r="J29" s="23">
        <v>2</v>
      </c>
      <c r="K29" s="23">
        <v>0</v>
      </c>
      <c r="L29" s="21">
        <v>0.38</v>
      </c>
      <c r="M29" s="22">
        <v>0.18</v>
      </c>
      <c r="N29" s="22">
        <f>1-L29-M29</f>
        <v>0.44</v>
      </c>
    </row>
    <row r="30" spans="1:14" ht="18.75" x14ac:dyDescent="0.3">
      <c r="A30" s="20"/>
      <c r="B30" s="11" t="s">
        <v>117</v>
      </c>
    </row>
    <row r="31" spans="1:14" ht="18.75" x14ac:dyDescent="0.3">
      <c r="A31" s="20">
        <v>6</v>
      </c>
      <c r="B31" s="24" t="s">
        <v>87</v>
      </c>
      <c r="C31" s="17">
        <v>51955</v>
      </c>
      <c r="D31" s="18" t="s">
        <v>77</v>
      </c>
      <c r="E31" s="19">
        <v>1021635</v>
      </c>
      <c r="F31" s="19">
        <v>750000</v>
      </c>
      <c r="G31" s="19">
        <v>180568</v>
      </c>
      <c r="H31" s="31">
        <f>G31/E31</f>
        <v>0.17674414051985299</v>
      </c>
      <c r="I31" s="32">
        <f>F31/E31</f>
        <v>0.7341173706852252</v>
      </c>
      <c r="J31" s="23">
        <v>8</v>
      </c>
      <c r="K31" s="23">
        <v>5</v>
      </c>
      <c r="L31" s="21">
        <v>0.34</v>
      </c>
      <c r="M31" s="22">
        <v>0.22</v>
      </c>
      <c r="N31" s="22">
        <f>1-L31-M31</f>
        <v>0.43999999999999995</v>
      </c>
    </row>
    <row r="32" spans="1:14" ht="18.75" x14ac:dyDescent="0.3">
      <c r="A32" s="20"/>
      <c r="B32" s="11" t="s">
        <v>116</v>
      </c>
    </row>
    <row r="33" spans="1:14" ht="18.75" x14ac:dyDescent="0.3">
      <c r="A33" s="20">
        <v>7</v>
      </c>
      <c r="B33" s="24" t="s">
        <v>87</v>
      </c>
      <c r="C33" s="17" t="s">
        <v>101</v>
      </c>
      <c r="D33" s="18" t="s">
        <v>105</v>
      </c>
      <c r="E33" s="19">
        <v>140109</v>
      </c>
      <c r="F33" s="19">
        <v>100000</v>
      </c>
      <c r="G33" s="19">
        <v>38307</v>
      </c>
      <c r="H33" s="31">
        <f>G33/E33</f>
        <v>0.27340856047791362</v>
      </c>
      <c r="I33" s="32">
        <f>F33/E33</f>
        <v>0.71373002448093981</v>
      </c>
      <c r="J33" s="23">
        <v>1</v>
      </c>
      <c r="K33" s="23">
        <v>2</v>
      </c>
      <c r="L33" s="21">
        <v>0.5</v>
      </c>
      <c r="M33" s="22">
        <v>0.21</v>
      </c>
      <c r="N33" s="22">
        <f>1-L33-M33</f>
        <v>0.29000000000000004</v>
      </c>
    </row>
    <row r="34" spans="1:14" ht="18.75" x14ac:dyDescent="0.3">
      <c r="A34" s="20"/>
      <c r="B34" s="11" t="s">
        <v>115</v>
      </c>
      <c r="C34" s="17"/>
      <c r="D34" s="18"/>
      <c r="E34" s="19"/>
      <c r="F34" s="19"/>
      <c r="G34" s="19"/>
      <c r="H34" s="31"/>
      <c r="I34" s="32"/>
      <c r="J34" s="23"/>
      <c r="K34" s="23"/>
      <c r="L34" s="21"/>
      <c r="M34" s="22"/>
      <c r="N34" s="22"/>
    </row>
    <row r="35" spans="1:14" ht="18.75" x14ac:dyDescent="0.3">
      <c r="A35" s="20">
        <v>8</v>
      </c>
      <c r="B35" s="24" t="s">
        <v>87</v>
      </c>
      <c r="C35" s="17" t="s">
        <v>85</v>
      </c>
      <c r="D35" s="18" t="s">
        <v>86</v>
      </c>
      <c r="E35" s="19">
        <v>415784</v>
      </c>
      <c r="F35" s="19">
        <v>400000</v>
      </c>
      <c r="G35" s="19">
        <v>154441</v>
      </c>
      <c r="H35" s="31">
        <f t="shared" ref="H35:H83" si="0">G35/E35</f>
        <v>0.37144526965924612</v>
      </c>
      <c r="I35" s="32">
        <f t="shared" ref="I35:I83" si="1">F35/E35</f>
        <v>0.96203798125950013</v>
      </c>
      <c r="J35" s="23">
        <v>1</v>
      </c>
      <c r="K35" s="23">
        <v>5</v>
      </c>
      <c r="L35" s="21">
        <v>0.28999999999999998</v>
      </c>
      <c r="M35" s="22">
        <v>0.18</v>
      </c>
      <c r="N35" s="22">
        <v>0.53</v>
      </c>
    </row>
    <row r="36" spans="1:14" ht="18.75" x14ac:dyDescent="0.3">
      <c r="A36" s="20"/>
      <c r="B36" s="11" t="s">
        <v>99</v>
      </c>
      <c r="H36" s="31"/>
      <c r="I36" s="32"/>
    </row>
    <row r="37" spans="1:14" ht="18.75" x14ac:dyDescent="0.3">
      <c r="A37" s="20">
        <v>9</v>
      </c>
      <c r="B37" s="24" t="s">
        <v>87</v>
      </c>
      <c r="C37" s="17" t="s">
        <v>65</v>
      </c>
      <c r="D37" s="18" t="s">
        <v>64</v>
      </c>
      <c r="E37" s="19">
        <v>1241763</v>
      </c>
      <c r="F37" s="19">
        <v>1100000</v>
      </c>
      <c r="G37" s="19">
        <v>290854</v>
      </c>
      <c r="H37" s="31">
        <f t="shared" si="0"/>
        <v>0.2342266599987276</v>
      </c>
      <c r="I37" s="32">
        <f t="shared" si="1"/>
        <v>0.88583731356144446</v>
      </c>
      <c r="J37" s="23">
        <v>5</v>
      </c>
      <c r="K37" s="23">
        <v>5</v>
      </c>
      <c r="L37" s="21">
        <v>0.5</v>
      </c>
      <c r="M37" s="22">
        <v>0.36</v>
      </c>
      <c r="N37" s="22">
        <f t="shared" ref="N37" si="2">1-L37-M37</f>
        <v>0.14000000000000001</v>
      </c>
    </row>
    <row r="38" spans="1:14" ht="18.75" x14ac:dyDescent="0.3">
      <c r="A38" s="20"/>
      <c r="B38" s="11" t="s">
        <v>97</v>
      </c>
      <c r="H38" s="31"/>
      <c r="I38" s="32"/>
    </row>
    <row r="39" spans="1:14" ht="18.75" x14ac:dyDescent="0.3">
      <c r="A39" s="20">
        <v>10</v>
      </c>
      <c r="B39" s="24" t="s">
        <v>87</v>
      </c>
      <c r="C39" s="17" t="s">
        <v>90</v>
      </c>
      <c r="D39" s="18" t="s">
        <v>88</v>
      </c>
      <c r="E39" s="19">
        <v>220000</v>
      </c>
      <c r="F39" s="19">
        <v>200000</v>
      </c>
      <c r="G39" s="19">
        <v>150000</v>
      </c>
      <c r="H39" s="31">
        <f t="shared" si="0"/>
        <v>0.68181818181818177</v>
      </c>
      <c r="I39" s="32">
        <f t="shared" si="1"/>
        <v>0.90909090909090906</v>
      </c>
      <c r="J39" s="23">
        <v>1</v>
      </c>
      <c r="K39" s="23">
        <v>1</v>
      </c>
      <c r="L39" s="21">
        <v>0.65</v>
      </c>
      <c r="M39" s="22">
        <v>0.25</v>
      </c>
      <c r="N39" s="22">
        <f t="shared" ref="N39" si="3">1-L39-M39</f>
        <v>9.9999999999999978E-2</v>
      </c>
    </row>
    <row r="40" spans="1:14" ht="18.75" x14ac:dyDescent="0.3">
      <c r="A40" s="20"/>
      <c r="B40" s="11" t="s">
        <v>96</v>
      </c>
      <c r="H40" s="31"/>
      <c r="I40" s="32"/>
    </row>
    <row r="41" spans="1:14" ht="18.75" x14ac:dyDescent="0.3">
      <c r="A41" s="20">
        <v>11</v>
      </c>
      <c r="B41" s="24" t="s">
        <v>87</v>
      </c>
      <c r="C41" s="17" t="s">
        <v>89</v>
      </c>
      <c r="D41" s="18" t="s">
        <v>83</v>
      </c>
      <c r="E41" s="19">
        <v>160886</v>
      </c>
      <c r="F41" s="19">
        <v>160000</v>
      </c>
      <c r="G41" s="19">
        <v>116591</v>
      </c>
      <c r="H41" s="31">
        <f t="shared" si="0"/>
        <v>0.72468082990440441</v>
      </c>
      <c r="I41" s="32">
        <f t="shared" si="1"/>
        <v>0.99449299503996613</v>
      </c>
      <c r="J41" s="23">
        <v>1</v>
      </c>
      <c r="K41" s="23">
        <v>1</v>
      </c>
      <c r="L41" s="21">
        <v>0.99</v>
      </c>
      <c r="M41" s="22">
        <v>0.01</v>
      </c>
      <c r="N41" s="22">
        <f>1-L41-M41</f>
        <v>0</v>
      </c>
    </row>
    <row r="42" spans="1:14" ht="18.75" x14ac:dyDescent="0.3">
      <c r="A42" s="20"/>
      <c r="B42" s="11" t="s">
        <v>121</v>
      </c>
      <c r="C42" s="17"/>
      <c r="D42" s="18"/>
      <c r="E42" s="19"/>
      <c r="F42" s="19"/>
      <c r="G42" s="19"/>
      <c r="H42" s="31"/>
      <c r="I42" s="32"/>
      <c r="J42" s="23"/>
      <c r="K42" s="23"/>
      <c r="L42" s="21"/>
      <c r="M42" s="22"/>
      <c r="N42" s="22"/>
    </row>
    <row r="43" spans="1:14" ht="13.5" customHeight="1" x14ac:dyDescent="0.3">
      <c r="A43" s="20"/>
      <c r="B43" s="11"/>
      <c r="C43" s="17"/>
      <c r="D43" s="18"/>
      <c r="E43" s="19"/>
      <c r="F43" s="19"/>
      <c r="G43" s="19"/>
      <c r="H43" s="31"/>
      <c r="I43" s="32"/>
      <c r="J43" s="23"/>
      <c r="K43" s="23"/>
      <c r="L43" s="21"/>
      <c r="M43" s="22"/>
      <c r="N43" s="22"/>
    </row>
    <row r="44" spans="1:14" ht="18.75" x14ac:dyDescent="0.3">
      <c r="A44" s="30" t="s">
        <v>58</v>
      </c>
      <c r="B44" s="24"/>
      <c r="C44" s="29"/>
      <c r="D44" s="18"/>
      <c r="E44" s="19"/>
      <c r="F44" s="19"/>
      <c r="G44" s="19"/>
      <c r="H44" s="31"/>
      <c r="I44" s="32"/>
      <c r="J44" s="23"/>
      <c r="K44" s="23"/>
      <c r="L44" s="21"/>
      <c r="M44" s="22"/>
      <c r="N44" s="22"/>
    </row>
    <row r="45" spans="1:14" ht="18.75" x14ac:dyDescent="0.3">
      <c r="A45" s="20"/>
      <c r="B45" s="24" t="s">
        <v>58</v>
      </c>
      <c r="C45" s="17" t="s">
        <v>71</v>
      </c>
      <c r="D45" s="5" t="s">
        <v>78</v>
      </c>
      <c r="E45" s="19">
        <v>113000</v>
      </c>
      <c r="F45" s="19">
        <v>100000</v>
      </c>
      <c r="G45" s="19">
        <v>70000</v>
      </c>
      <c r="H45" s="31">
        <f t="shared" si="0"/>
        <v>0.61946902654867253</v>
      </c>
      <c r="I45" s="32">
        <f t="shared" si="1"/>
        <v>0.88495575221238942</v>
      </c>
      <c r="J45" s="23">
        <v>1</v>
      </c>
      <c r="K45" s="23">
        <v>0</v>
      </c>
      <c r="L45" s="21">
        <v>0.37</v>
      </c>
      <c r="M45" s="22">
        <v>0.06</v>
      </c>
      <c r="N45" s="22">
        <f>1-L45-M45</f>
        <v>0.57000000000000006</v>
      </c>
    </row>
    <row r="46" spans="1:14" ht="18.75" x14ac:dyDescent="0.3">
      <c r="A46" s="20">
        <v>1</v>
      </c>
      <c r="B46" s="11" t="s">
        <v>80</v>
      </c>
      <c r="C46" s="17"/>
      <c r="D46" s="18"/>
      <c r="E46" s="19"/>
      <c r="F46" s="19"/>
      <c r="G46" s="19"/>
      <c r="H46" s="31"/>
      <c r="I46" s="32"/>
      <c r="J46" s="23"/>
      <c r="K46" s="23"/>
      <c r="L46" s="21"/>
      <c r="M46" s="22"/>
      <c r="N46" s="22"/>
    </row>
    <row r="47" spans="1:14" ht="18.75" customHeight="1" x14ac:dyDescent="0.3">
      <c r="A47" s="20"/>
      <c r="H47" s="31"/>
      <c r="I47" s="32"/>
    </row>
    <row r="48" spans="1:14" ht="18.75" x14ac:dyDescent="0.3">
      <c r="A48" s="20"/>
      <c r="B48" s="24" t="s">
        <v>58</v>
      </c>
      <c r="C48" s="17" t="s">
        <v>66</v>
      </c>
      <c r="D48" s="5" t="s">
        <v>79</v>
      </c>
      <c r="E48" s="19">
        <v>704959</v>
      </c>
      <c r="F48" s="19">
        <v>900000</v>
      </c>
      <c r="G48" s="19">
        <v>381295</v>
      </c>
      <c r="H48" s="31">
        <f t="shared" si="0"/>
        <v>0.54087542679787048</v>
      </c>
      <c r="I48" s="32">
        <f t="shared" si="1"/>
        <v>1.27666999073705</v>
      </c>
      <c r="J48" s="23">
        <v>3</v>
      </c>
      <c r="K48" s="23">
        <v>3</v>
      </c>
      <c r="L48" s="21">
        <v>0.5</v>
      </c>
      <c r="M48" s="22">
        <v>0.45</v>
      </c>
      <c r="N48" s="22">
        <v>0.05</v>
      </c>
    </row>
    <row r="49" spans="1:14" ht="18.75" x14ac:dyDescent="0.3">
      <c r="A49" s="20">
        <v>2</v>
      </c>
      <c r="B49" s="11" t="s">
        <v>81</v>
      </c>
      <c r="C49" s="17"/>
      <c r="D49" s="18"/>
      <c r="E49" s="19"/>
      <c r="F49" s="19"/>
      <c r="G49" s="19"/>
      <c r="H49" s="31"/>
      <c r="I49" s="32"/>
      <c r="J49" s="23"/>
      <c r="K49" s="23"/>
      <c r="L49" s="21"/>
      <c r="M49" s="22"/>
      <c r="N49" s="22"/>
    </row>
    <row r="50" spans="1:14" ht="18.75" x14ac:dyDescent="0.3">
      <c r="A50" s="20"/>
      <c r="B50" s="24"/>
      <c r="C50" s="29"/>
      <c r="D50" s="18"/>
      <c r="E50" s="19"/>
      <c r="F50" s="19"/>
      <c r="G50" s="19"/>
      <c r="H50" s="31"/>
      <c r="I50" s="32"/>
      <c r="J50" s="23"/>
      <c r="K50" s="23"/>
      <c r="L50" s="21"/>
      <c r="M50" s="22"/>
      <c r="N50" s="22"/>
    </row>
    <row r="51" spans="1:14" ht="18.75" x14ac:dyDescent="0.3">
      <c r="A51" s="20"/>
      <c r="B51" s="24" t="s">
        <v>58</v>
      </c>
      <c r="C51" s="4" t="s">
        <v>68</v>
      </c>
      <c r="D51" s="5" t="s">
        <v>76</v>
      </c>
      <c r="E51" s="6">
        <v>84633</v>
      </c>
      <c r="F51" s="6">
        <v>105000</v>
      </c>
      <c r="G51" s="6">
        <v>84633</v>
      </c>
      <c r="H51" s="31">
        <f t="shared" si="0"/>
        <v>1</v>
      </c>
      <c r="I51" s="32">
        <f t="shared" si="1"/>
        <v>1.2406508099677431</v>
      </c>
      <c r="J51" s="2">
        <v>0</v>
      </c>
      <c r="K51" s="2">
        <v>0</v>
      </c>
      <c r="L51" s="8">
        <v>0.87</v>
      </c>
      <c r="M51" s="8">
        <v>0.09</v>
      </c>
      <c r="N51" s="8">
        <f>1-L51-M51</f>
        <v>4.0000000000000008E-2</v>
      </c>
    </row>
    <row r="52" spans="1:14" ht="18.75" x14ac:dyDescent="0.3">
      <c r="A52" s="20">
        <v>3</v>
      </c>
      <c r="B52" s="11" t="s">
        <v>75</v>
      </c>
      <c r="H52" s="31"/>
      <c r="I52" s="32"/>
    </row>
    <row r="53" spans="1:14" ht="18.75" x14ac:dyDescent="0.3">
      <c r="A53" s="20"/>
      <c r="H53" s="31"/>
      <c r="I53" s="32"/>
    </row>
    <row r="54" spans="1:14" ht="18.75" x14ac:dyDescent="0.3">
      <c r="B54" s="24" t="s">
        <v>58</v>
      </c>
      <c r="C54" s="4" t="s">
        <v>17</v>
      </c>
      <c r="D54" s="5" t="s">
        <v>72</v>
      </c>
      <c r="E54" s="6">
        <v>789000</v>
      </c>
      <c r="F54" s="6">
        <v>600000</v>
      </c>
      <c r="G54" s="6">
        <v>214099</v>
      </c>
      <c r="H54" s="31">
        <f t="shared" si="0"/>
        <v>0.27135487959442334</v>
      </c>
      <c r="I54" s="32">
        <f t="shared" si="1"/>
        <v>0.76045627376425851</v>
      </c>
      <c r="J54" s="2">
        <v>5</v>
      </c>
      <c r="K54" s="2">
        <v>1</v>
      </c>
      <c r="L54" s="8">
        <v>0.54</v>
      </c>
      <c r="M54" s="8">
        <v>0.21</v>
      </c>
      <c r="N54" s="8">
        <v>0.25</v>
      </c>
    </row>
    <row r="55" spans="1:14" ht="18.75" x14ac:dyDescent="0.3">
      <c r="A55" s="20">
        <v>4</v>
      </c>
      <c r="B55" s="11" t="s">
        <v>70</v>
      </c>
      <c r="H55" s="31"/>
      <c r="I55" s="32"/>
    </row>
    <row r="56" spans="1:14" ht="18.75" x14ac:dyDescent="0.3">
      <c r="A56" s="20"/>
      <c r="B56" s="11"/>
      <c r="H56" s="31"/>
      <c r="I56" s="32"/>
    </row>
    <row r="57" spans="1:14" ht="18.75" x14ac:dyDescent="0.3">
      <c r="A57" s="20"/>
      <c r="B57" s="24" t="s">
        <v>58</v>
      </c>
      <c r="C57" s="4" t="s">
        <v>56</v>
      </c>
      <c r="D57" s="5" t="s">
        <v>57</v>
      </c>
      <c r="E57" s="6">
        <v>709887</v>
      </c>
      <c r="F57" s="6">
        <v>900000</v>
      </c>
      <c r="G57" s="6">
        <v>499299</v>
      </c>
      <c r="H57" s="31">
        <f t="shared" si="0"/>
        <v>0.70334996978392339</v>
      </c>
      <c r="I57" s="32">
        <f t="shared" si="1"/>
        <v>1.2678074116021283</v>
      </c>
      <c r="J57" s="9">
        <v>6</v>
      </c>
      <c r="K57" s="9">
        <v>0</v>
      </c>
      <c r="L57" s="7">
        <v>0.19</v>
      </c>
      <c r="M57" s="8">
        <v>0.28999999999999998</v>
      </c>
      <c r="N57" s="8">
        <f>1-L57-M57</f>
        <v>0.52</v>
      </c>
    </row>
    <row r="58" spans="1:14" ht="18.75" x14ac:dyDescent="0.3">
      <c r="A58" s="20">
        <v>5</v>
      </c>
      <c r="B58" s="11" t="s">
        <v>69</v>
      </c>
      <c r="C58" s="17"/>
      <c r="D58" s="18"/>
      <c r="E58" s="19"/>
      <c r="F58" s="19"/>
      <c r="G58" s="19"/>
      <c r="H58" s="31"/>
      <c r="I58" s="32"/>
      <c r="J58" s="23"/>
      <c r="K58" s="23"/>
      <c r="L58" s="21"/>
      <c r="M58" s="22"/>
      <c r="N58" s="22"/>
    </row>
    <row r="59" spans="1:14" ht="18.75" x14ac:dyDescent="0.3">
      <c r="A59" s="20"/>
      <c r="H59" s="31"/>
      <c r="I59" s="32"/>
    </row>
    <row r="60" spans="1:14" ht="18.75" x14ac:dyDescent="0.3">
      <c r="B60" s="24" t="s">
        <v>58</v>
      </c>
      <c r="C60" s="4" t="s">
        <v>54</v>
      </c>
      <c r="D60" s="5" t="s">
        <v>55</v>
      </c>
      <c r="E60" s="6">
        <v>100000</v>
      </c>
      <c r="F60" s="6">
        <v>100000</v>
      </c>
      <c r="G60" s="6">
        <v>80000</v>
      </c>
      <c r="H60" s="31">
        <f t="shared" si="0"/>
        <v>0.8</v>
      </c>
      <c r="I60" s="32">
        <f t="shared" si="1"/>
        <v>1</v>
      </c>
      <c r="J60" s="2">
        <v>0</v>
      </c>
      <c r="K60" s="2">
        <v>0</v>
      </c>
      <c r="L60" s="8">
        <v>0</v>
      </c>
      <c r="M60" s="8">
        <v>0</v>
      </c>
      <c r="N60" s="8">
        <v>1</v>
      </c>
    </row>
    <row r="61" spans="1:14" ht="18.75" x14ac:dyDescent="0.3">
      <c r="A61" s="20">
        <v>6</v>
      </c>
      <c r="B61" s="11" t="s">
        <v>67</v>
      </c>
      <c r="H61" s="31"/>
      <c r="I61" s="32"/>
    </row>
    <row r="62" spans="1:14" ht="18.75" x14ac:dyDescent="0.3">
      <c r="A62" s="20"/>
      <c r="H62" s="31"/>
      <c r="I62" s="32"/>
    </row>
    <row r="63" spans="1:14" ht="18.75" x14ac:dyDescent="0.3">
      <c r="A63" s="20"/>
      <c r="B63" s="24" t="s">
        <v>58</v>
      </c>
      <c r="C63" s="4" t="s">
        <v>11</v>
      </c>
      <c r="D63" s="5" t="s">
        <v>10</v>
      </c>
      <c r="E63" s="6">
        <v>521728</v>
      </c>
      <c r="F63" s="6">
        <v>450000</v>
      </c>
      <c r="G63" s="6">
        <v>251998</v>
      </c>
      <c r="H63" s="31">
        <f t="shared" si="0"/>
        <v>0.48300647080471049</v>
      </c>
      <c r="I63" s="32">
        <f t="shared" si="1"/>
        <v>0.86251840039254168</v>
      </c>
      <c r="J63" s="2">
        <v>3</v>
      </c>
      <c r="K63" s="2">
        <v>3</v>
      </c>
      <c r="L63" s="7">
        <v>0.61</v>
      </c>
      <c r="M63" s="8">
        <v>0.09</v>
      </c>
      <c r="N63" s="8">
        <f>1-L63-M63</f>
        <v>0.30000000000000004</v>
      </c>
    </row>
    <row r="64" spans="1:14" ht="18.75" x14ac:dyDescent="0.3">
      <c r="A64" s="20">
        <v>7</v>
      </c>
      <c r="B64" s="11" t="s">
        <v>61</v>
      </c>
      <c r="C64" s="17"/>
      <c r="D64" s="18"/>
      <c r="E64" s="19"/>
      <c r="F64" s="19"/>
      <c r="G64" s="19"/>
      <c r="H64" s="31"/>
      <c r="I64" s="32"/>
      <c r="J64" s="20"/>
      <c r="K64" s="20"/>
      <c r="L64" s="21"/>
      <c r="M64" s="22"/>
      <c r="N64" s="22"/>
    </row>
    <row r="65" spans="1:14" ht="18.75" x14ac:dyDescent="0.3">
      <c r="A65" s="20"/>
      <c r="H65" s="31"/>
      <c r="I65" s="32"/>
    </row>
    <row r="66" spans="1:14" ht="18.75" x14ac:dyDescent="0.3">
      <c r="A66" s="20"/>
      <c r="B66" s="24" t="s">
        <v>58</v>
      </c>
      <c r="C66" s="4" t="s">
        <v>41</v>
      </c>
      <c r="D66" s="5" t="s">
        <v>42</v>
      </c>
      <c r="E66" s="6">
        <v>96525</v>
      </c>
      <c r="F66" s="6">
        <v>65000</v>
      </c>
      <c r="G66" s="6">
        <v>19232</v>
      </c>
      <c r="H66" s="31">
        <f t="shared" si="0"/>
        <v>0.19924371924371925</v>
      </c>
      <c r="I66" s="32">
        <f t="shared" si="1"/>
        <v>0.67340067340067344</v>
      </c>
      <c r="J66" s="2">
        <v>1</v>
      </c>
      <c r="K66" s="2">
        <v>3</v>
      </c>
      <c r="L66" s="8">
        <v>1</v>
      </c>
      <c r="M66" s="8">
        <v>0</v>
      </c>
      <c r="N66" s="8">
        <v>0</v>
      </c>
    </row>
    <row r="67" spans="1:14" ht="18.75" x14ac:dyDescent="0.3">
      <c r="A67" s="20">
        <v>8</v>
      </c>
      <c r="B67" s="11" t="s">
        <v>59</v>
      </c>
      <c r="H67" s="31"/>
      <c r="I67" s="32"/>
    </row>
    <row r="68" spans="1:14" ht="18.75" x14ac:dyDescent="0.3">
      <c r="A68" s="20"/>
      <c r="B68" s="11"/>
      <c r="H68" s="31"/>
      <c r="I68" s="32"/>
    </row>
    <row r="69" spans="1:14" ht="18.75" x14ac:dyDescent="0.3">
      <c r="A69" s="27" t="s">
        <v>62</v>
      </c>
      <c r="H69" s="31"/>
      <c r="I69" s="32"/>
    </row>
    <row r="70" spans="1:14" ht="18.75" x14ac:dyDescent="0.3">
      <c r="A70" s="2"/>
      <c r="H70" s="31"/>
      <c r="I70" s="32"/>
    </row>
    <row r="71" spans="1:14" ht="18.75" x14ac:dyDescent="0.3">
      <c r="A71" s="2">
        <v>1</v>
      </c>
      <c r="B71" s="25" t="s">
        <v>45</v>
      </c>
      <c r="C71" s="4" t="s">
        <v>39</v>
      </c>
      <c r="D71" s="5" t="s">
        <v>40</v>
      </c>
      <c r="E71" s="6">
        <v>1983371</v>
      </c>
      <c r="F71" s="6">
        <v>1500000</v>
      </c>
      <c r="G71" s="6">
        <v>383541</v>
      </c>
      <c r="H71" s="31">
        <f t="shared" si="0"/>
        <v>0.19337834424321018</v>
      </c>
      <c r="I71" s="32">
        <f t="shared" si="1"/>
        <v>0.75628815788876613</v>
      </c>
      <c r="J71" s="2">
        <v>13</v>
      </c>
      <c r="K71" s="2">
        <v>12</v>
      </c>
      <c r="L71" s="8">
        <v>0.27</v>
      </c>
      <c r="M71" s="8">
        <v>0.21</v>
      </c>
      <c r="N71" s="8">
        <f>1-M71-L71</f>
        <v>0.52</v>
      </c>
    </row>
    <row r="72" spans="1:14" ht="18.75" x14ac:dyDescent="0.3">
      <c r="A72" s="2"/>
      <c r="B72" s="11" t="s">
        <v>53</v>
      </c>
      <c r="C72" s="4"/>
      <c r="D72" s="3"/>
      <c r="E72" s="3"/>
      <c r="F72" s="3"/>
      <c r="G72" s="3"/>
      <c r="H72" s="31"/>
      <c r="I72" s="32"/>
      <c r="J72" s="2"/>
      <c r="K72" s="2"/>
      <c r="L72" s="8"/>
      <c r="M72" s="8"/>
      <c r="N72" s="8"/>
    </row>
    <row r="73" spans="1:14" ht="18.75" x14ac:dyDescent="0.3">
      <c r="A73" s="2"/>
      <c r="B73" s="2"/>
      <c r="C73" s="4"/>
      <c r="D73" s="3"/>
      <c r="E73" s="3"/>
      <c r="F73" s="3"/>
      <c r="G73" s="3"/>
      <c r="H73" s="31"/>
      <c r="I73" s="32"/>
      <c r="J73" s="2"/>
      <c r="K73" s="2"/>
      <c r="L73" s="8"/>
      <c r="M73" s="8"/>
      <c r="N73" s="8"/>
    </row>
    <row r="74" spans="1:14" ht="18.75" x14ac:dyDescent="0.3">
      <c r="A74" s="2">
        <v>2</v>
      </c>
      <c r="B74" s="25" t="s">
        <v>45</v>
      </c>
      <c r="C74" s="4" t="s">
        <v>18</v>
      </c>
      <c r="D74" s="5" t="s">
        <v>21</v>
      </c>
      <c r="E74" s="6">
        <v>225000</v>
      </c>
      <c r="F74" s="6">
        <v>250000</v>
      </c>
      <c r="G74" s="6">
        <v>125000</v>
      </c>
      <c r="H74" s="31">
        <f t="shared" si="0"/>
        <v>0.55555555555555558</v>
      </c>
      <c r="I74" s="32">
        <f t="shared" si="1"/>
        <v>1.1111111111111112</v>
      </c>
      <c r="J74" s="9">
        <v>1</v>
      </c>
      <c r="K74" s="9">
        <v>0</v>
      </c>
      <c r="L74" s="7">
        <v>0.42</v>
      </c>
      <c r="M74" s="8">
        <v>0.15</v>
      </c>
      <c r="N74" s="8">
        <f>1-L74-M74</f>
        <v>0.43000000000000005</v>
      </c>
    </row>
    <row r="75" spans="1:14" ht="18.75" x14ac:dyDescent="0.3">
      <c r="A75" s="2"/>
      <c r="B75" s="11" t="s">
        <v>48</v>
      </c>
      <c r="C75" s="4"/>
      <c r="D75" s="3"/>
      <c r="E75" s="3"/>
      <c r="F75" s="3"/>
      <c r="G75" s="3"/>
      <c r="H75" s="31"/>
      <c r="I75" s="32"/>
      <c r="J75" s="2"/>
      <c r="K75" s="2"/>
      <c r="L75" s="8"/>
      <c r="M75" s="8"/>
      <c r="N75" s="8"/>
    </row>
    <row r="76" spans="1:14" ht="18.75" x14ac:dyDescent="0.3">
      <c r="A76" s="2"/>
      <c r="B76" s="2"/>
      <c r="H76" s="31"/>
      <c r="I76" s="32"/>
    </row>
    <row r="77" spans="1:14" ht="18.75" x14ac:dyDescent="0.3">
      <c r="A77" s="2">
        <v>3</v>
      </c>
      <c r="B77" s="25" t="s">
        <v>45</v>
      </c>
      <c r="C77" s="4" t="s">
        <v>34</v>
      </c>
      <c r="D77" s="5" t="s">
        <v>33</v>
      </c>
      <c r="E77" s="6">
        <v>150000</v>
      </c>
      <c r="F77" s="6">
        <v>150000</v>
      </c>
      <c r="G77" s="6">
        <v>125000</v>
      </c>
      <c r="H77" s="31">
        <f t="shared" si="0"/>
        <v>0.83333333333333337</v>
      </c>
      <c r="I77" s="32">
        <f t="shared" si="1"/>
        <v>1</v>
      </c>
      <c r="J77" s="2">
        <v>1</v>
      </c>
      <c r="K77" s="2">
        <v>0</v>
      </c>
      <c r="L77" s="7">
        <v>0.41</v>
      </c>
      <c r="M77" s="8">
        <v>0.2</v>
      </c>
      <c r="N77" s="8">
        <v>0.39</v>
      </c>
    </row>
    <row r="78" spans="1:14" ht="18.75" x14ac:dyDescent="0.3">
      <c r="A78" s="2"/>
      <c r="B78" s="11" t="s">
        <v>49</v>
      </c>
      <c r="H78" s="31"/>
      <c r="I78" s="32"/>
    </row>
    <row r="79" spans="1:14" ht="18.75" x14ac:dyDescent="0.3">
      <c r="A79" s="2"/>
      <c r="B79" s="2"/>
      <c r="C79" s="4"/>
      <c r="D79" s="5"/>
      <c r="E79" s="6"/>
      <c r="F79" s="6"/>
      <c r="G79" s="6"/>
      <c r="H79" s="31"/>
      <c r="I79" s="32"/>
      <c r="J79" s="2"/>
      <c r="K79" s="2"/>
      <c r="L79" s="7"/>
      <c r="M79" s="8"/>
      <c r="N79" s="8"/>
    </row>
    <row r="80" spans="1:14" ht="18.75" x14ac:dyDescent="0.3">
      <c r="A80" s="2">
        <v>4</v>
      </c>
      <c r="B80" s="25" t="s">
        <v>45</v>
      </c>
      <c r="C80" s="4" t="s">
        <v>31</v>
      </c>
      <c r="D80" s="5" t="s">
        <v>32</v>
      </c>
      <c r="E80" s="6">
        <v>120000</v>
      </c>
      <c r="F80" s="6">
        <v>120000</v>
      </c>
      <c r="G80" s="6">
        <v>95000</v>
      </c>
      <c r="H80" s="31">
        <f t="shared" si="0"/>
        <v>0.79166666666666663</v>
      </c>
      <c r="I80" s="32">
        <f t="shared" si="1"/>
        <v>1</v>
      </c>
      <c r="J80" s="2">
        <v>1</v>
      </c>
      <c r="K80" s="2">
        <v>0</v>
      </c>
      <c r="L80" s="7">
        <v>0.39</v>
      </c>
      <c r="M80" s="8">
        <v>0.22</v>
      </c>
      <c r="N80" s="8">
        <v>0.4</v>
      </c>
    </row>
    <row r="81" spans="1:14" ht="18.75" x14ac:dyDescent="0.3">
      <c r="A81" s="2"/>
      <c r="B81" s="11" t="s">
        <v>50</v>
      </c>
      <c r="C81" s="4"/>
      <c r="D81" s="5"/>
      <c r="E81" s="6"/>
      <c r="F81" s="6"/>
      <c r="G81" s="6"/>
      <c r="H81" s="31"/>
      <c r="I81" s="32"/>
      <c r="J81" s="2"/>
      <c r="K81" s="2"/>
      <c r="L81" s="8"/>
      <c r="M81" s="8"/>
      <c r="N81" s="8"/>
    </row>
    <row r="82" spans="1:14" ht="18.75" x14ac:dyDescent="0.3">
      <c r="A82" s="2"/>
      <c r="B82" s="2"/>
      <c r="C82" s="4"/>
      <c r="D82" s="5"/>
      <c r="E82" s="6"/>
      <c r="F82" s="6"/>
      <c r="G82" s="6"/>
      <c r="H82" s="31"/>
      <c r="I82" s="32"/>
      <c r="J82" s="2"/>
      <c r="K82" s="2"/>
      <c r="L82" s="8"/>
      <c r="M82" s="8"/>
      <c r="N82" s="8"/>
    </row>
    <row r="83" spans="1:14" ht="18.75" x14ac:dyDescent="0.3">
      <c r="A83" s="2">
        <v>5</v>
      </c>
      <c r="B83" s="25" t="s">
        <v>45</v>
      </c>
      <c r="C83" s="4" t="s">
        <v>6</v>
      </c>
      <c r="D83" s="5" t="s">
        <v>7</v>
      </c>
      <c r="E83" s="6">
        <v>994273</v>
      </c>
      <c r="F83" s="6">
        <v>895000</v>
      </c>
      <c r="G83" s="6">
        <v>207476</v>
      </c>
      <c r="H83" s="31">
        <f t="shared" si="0"/>
        <v>0.20867105915578518</v>
      </c>
      <c r="I83" s="32">
        <f t="shared" si="1"/>
        <v>0.90015518876606326</v>
      </c>
      <c r="J83" s="2">
        <v>4</v>
      </c>
      <c r="K83" s="2">
        <v>6</v>
      </c>
      <c r="L83" s="7">
        <v>0.42</v>
      </c>
      <c r="M83" s="8">
        <v>0.15</v>
      </c>
      <c r="N83" s="8">
        <f>1-L83-M83</f>
        <v>0.43000000000000005</v>
      </c>
    </row>
    <row r="84" spans="1:14" ht="18.75" x14ac:dyDescent="0.3">
      <c r="A84" s="2"/>
      <c r="B84" s="11" t="s">
        <v>44</v>
      </c>
      <c r="H84" s="31"/>
      <c r="I84" s="32"/>
    </row>
    <row r="85" spans="1:14" ht="18.75" x14ac:dyDescent="0.3">
      <c r="A85" s="2"/>
      <c r="B85" s="2"/>
      <c r="C85" s="4"/>
      <c r="D85" s="5"/>
      <c r="E85" s="6"/>
      <c r="F85" s="6"/>
      <c r="G85" s="6"/>
      <c r="H85" s="31"/>
      <c r="I85" s="32"/>
      <c r="J85" s="9"/>
      <c r="K85" s="9"/>
      <c r="L85" s="7"/>
      <c r="M85" s="8"/>
      <c r="N85" s="8"/>
    </row>
    <row r="86" spans="1:14" ht="18.75" x14ac:dyDescent="0.3">
      <c r="A86" s="2">
        <v>6</v>
      </c>
      <c r="B86" s="25" t="s">
        <v>45</v>
      </c>
      <c r="C86" s="10" t="s">
        <v>13</v>
      </c>
      <c r="D86" s="5" t="s">
        <v>14</v>
      </c>
      <c r="E86" s="6">
        <v>998000</v>
      </c>
      <c r="F86" s="6">
        <v>900000</v>
      </c>
      <c r="G86" s="6">
        <v>162000</v>
      </c>
      <c r="H86" s="31">
        <f t="shared" ref="H86:H103" si="4">G86/E86</f>
        <v>0.16232464929859719</v>
      </c>
      <c r="I86" s="32">
        <f t="shared" ref="I86:I103" si="5">F86/E86</f>
        <v>0.90180360721442887</v>
      </c>
      <c r="J86" s="9">
        <v>7</v>
      </c>
      <c r="K86" s="9">
        <v>3</v>
      </c>
      <c r="L86" s="7">
        <v>0.48</v>
      </c>
      <c r="M86" s="7">
        <v>0.32</v>
      </c>
      <c r="N86" s="7">
        <f>1-L86-M86</f>
        <v>0.2</v>
      </c>
    </row>
    <row r="87" spans="1:14" ht="18.75" x14ac:dyDescent="0.3">
      <c r="A87" s="2"/>
      <c r="B87" s="11" t="s">
        <v>43</v>
      </c>
      <c r="C87" s="10"/>
      <c r="D87" s="5"/>
      <c r="E87" s="6"/>
      <c r="F87" s="6"/>
      <c r="G87" s="6"/>
      <c r="H87" s="31"/>
      <c r="I87" s="32"/>
      <c r="J87" s="9"/>
      <c r="K87" s="9"/>
      <c r="L87" s="7"/>
      <c r="M87" s="7"/>
      <c r="N87" s="7"/>
    </row>
    <row r="88" spans="1:14" ht="18.75" x14ac:dyDescent="0.3">
      <c r="A88" s="2"/>
      <c r="B88" s="2"/>
      <c r="C88" s="10"/>
      <c r="D88" s="5"/>
      <c r="E88" s="6"/>
      <c r="F88" s="6"/>
      <c r="G88" s="6"/>
      <c r="H88" s="31"/>
      <c r="I88" s="32"/>
      <c r="J88" s="9"/>
      <c r="K88" s="9"/>
      <c r="L88" s="7"/>
      <c r="M88" s="7"/>
      <c r="N88" s="7"/>
    </row>
    <row r="89" spans="1:14" ht="18.75" x14ac:dyDescent="0.3">
      <c r="A89" s="2">
        <v>7</v>
      </c>
      <c r="B89" s="25" t="s">
        <v>45</v>
      </c>
      <c r="C89" s="10" t="s">
        <v>46</v>
      </c>
      <c r="D89" s="5" t="s">
        <v>47</v>
      </c>
      <c r="E89" s="6">
        <v>150000</v>
      </c>
      <c r="F89" s="6">
        <v>100000</v>
      </c>
      <c r="G89" s="6">
        <v>100000</v>
      </c>
      <c r="H89" s="31">
        <f t="shared" si="4"/>
        <v>0.66666666666666663</v>
      </c>
      <c r="I89" s="32">
        <f t="shared" si="5"/>
        <v>0.66666666666666663</v>
      </c>
      <c r="J89" s="9">
        <v>0</v>
      </c>
      <c r="K89" s="9">
        <v>0</v>
      </c>
      <c r="L89" s="7">
        <v>0.57999999999999996</v>
      </c>
      <c r="M89" s="7">
        <v>0.32</v>
      </c>
      <c r="N89" s="7">
        <f>1-L89-M89</f>
        <v>0.10000000000000003</v>
      </c>
    </row>
    <row r="90" spans="1:14" ht="18.75" x14ac:dyDescent="0.3">
      <c r="A90" s="2"/>
      <c r="B90" s="11" t="s">
        <v>51</v>
      </c>
      <c r="C90" s="10"/>
      <c r="D90" s="5"/>
      <c r="E90" s="6"/>
      <c r="F90" s="6"/>
      <c r="G90" s="6"/>
      <c r="H90" s="31"/>
      <c r="I90" s="32"/>
      <c r="J90" s="9"/>
      <c r="K90" s="9"/>
      <c r="L90" s="7"/>
      <c r="M90" s="7"/>
      <c r="N90" s="7"/>
    </row>
    <row r="91" spans="1:14" ht="18.75" x14ac:dyDescent="0.3">
      <c r="A91" s="2"/>
      <c r="H91" s="31"/>
      <c r="I91" s="32"/>
    </row>
    <row r="92" spans="1:14" ht="18.75" x14ac:dyDescent="0.3">
      <c r="A92" s="28" t="s">
        <v>52</v>
      </c>
      <c r="B92" s="9"/>
      <c r="C92" s="10"/>
      <c r="D92" s="5"/>
      <c r="E92" s="6"/>
      <c r="F92" s="6"/>
      <c r="G92" s="6"/>
      <c r="H92" s="31"/>
      <c r="I92" s="32"/>
      <c r="J92" s="9"/>
      <c r="K92" s="9"/>
      <c r="L92" s="7"/>
      <c r="M92" s="7"/>
      <c r="N92" s="7"/>
    </row>
    <row r="93" spans="1:14" ht="18.75" x14ac:dyDescent="0.3">
      <c r="H93" s="31"/>
      <c r="I93" s="32"/>
      <c r="J93" s="1"/>
      <c r="K93" s="1"/>
    </row>
    <row r="94" spans="1:14" ht="18.75" x14ac:dyDescent="0.3">
      <c r="A94" s="2">
        <v>1</v>
      </c>
      <c r="B94" s="26" t="s">
        <v>29</v>
      </c>
      <c r="C94" s="4" t="s">
        <v>22</v>
      </c>
      <c r="D94" s="5" t="s">
        <v>23</v>
      </c>
      <c r="E94" s="6">
        <v>542029</v>
      </c>
      <c r="F94" s="6">
        <v>600000</v>
      </c>
      <c r="G94" s="6">
        <v>300544</v>
      </c>
      <c r="H94" s="31">
        <f t="shared" si="4"/>
        <v>0.55447955736685672</v>
      </c>
      <c r="I94" s="32">
        <f t="shared" si="5"/>
        <v>1.1069518420601112</v>
      </c>
      <c r="J94" s="2">
        <v>1</v>
      </c>
      <c r="K94" s="2">
        <v>4</v>
      </c>
      <c r="L94" s="8">
        <v>0.7</v>
      </c>
      <c r="M94" s="8">
        <v>0.3</v>
      </c>
      <c r="N94" s="8">
        <f t="shared" ref="N94" si="6">1-L94-M94</f>
        <v>0</v>
      </c>
    </row>
    <row r="95" spans="1:14" ht="18.75" x14ac:dyDescent="0.3">
      <c r="B95" s="11" t="s">
        <v>35</v>
      </c>
      <c r="C95" s="4"/>
      <c r="D95" s="3"/>
      <c r="E95" s="3"/>
      <c r="F95" s="3"/>
      <c r="G95" s="3"/>
      <c r="H95" s="31"/>
      <c r="I95" s="32"/>
      <c r="J95" s="2"/>
      <c r="K95" s="2"/>
      <c r="L95" s="8"/>
      <c r="M95" s="8"/>
      <c r="N95" s="8"/>
    </row>
    <row r="96" spans="1:14" ht="18.75" x14ac:dyDescent="0.3">
      <c r="A96" s="2"/>
      <c r="B96" s="2"/>
      <c r="C96" s="4"/>
      <c r="D96" s="3"/>
      <c r="E96" s="3"/>
      <c r="F96" s="3"/>
      <c r="G96" s="3"/>
      <c r="H96" s="31"/>
      <c r="I96" s="32"/>
      <c r="J96" s="2"/>
      <c r="K96" s="2"/>
      <c r="L96" s="8"/>
      <c r="M96" s="8"/>
      <c r="N96" s="8"/>
    </row>
    <row r="97" spans="1:14" ht="18.75" x14ac:dyDescent="0.3">
      <c r="A97" s="2">
        <v>2</v>
      </c>
      <c r="B97" s="26" t="s">
        <v>29</v>
      </c>
      <c r="C97" s="4" t="s">
        <v>25</v>
      </c>
      <c r="D97" s="5" t="s">
        <v>24</v>
      </c>
      <c r="E97" s="6">
        <v>304401</v>
      </c>
      <c r="F97" s="6">
        <v>300000</v>
      </c>
      <c r="G97" s="6">
        <v>108155</v>
      </c>
      <c r="H97" s="31">
        <f t="shared" si="4"/>
        <v>0.35530435182538822</v>
      </c>
      <c r="I97" s="32">
        <f t="shared" si="5"/>
        <v>0.98554209743069177</v>
      </c>
      <c r="J97" s="9">
        <v>1</v>
      </c>
      <c r="K97" s="9">
        <v>0</v>
      </c>
      <c r="L97" s="7">
        <v>0.55000000000000004</v>
      </c>
      <c r="M97" s="8">
        <v>0.15</v>
      </c>
      <c r="N97" s="8">
        <v>0.3</v>
      </c>
    </row>
    <row r="98" spans="1:14" ht="18.75" x14ac:dyDescent="0.3">
      <c r="B98" s="11" t="s">
        <v>36</v>
      </c>
      <c r="C98" s="4"/>
      <c r="D98" s="3"/>
      <c r="E98" s="3"/>
      <c r="F98" s="3"/>
      <c r="G98" s="3"/>
      <c r="H98" s="31"/>
      <c r="I98" s="32"/>
      <c r="J98" s="2"/>
      <c r="K98" s="2"/>
      <c r="L98" s="8"/>
      <c r="M98" s="8"/>
      <c r="N98" s="8"/>
    </row>
    <row r="99" spans="1:14" ht="18.75" x14ac:dyDescent="0.3">
      <c r="A99" s="2"/>
      <c r="B99" s="2"/>
      <c r="C99" s="4"/>
      <c r="D99" s="3"/>
      <c r="E99" s="3"/>
      <c r="F99" s="3"/>
      <c r="G99" s="3"/>
      <c r="H99" s="31"/>
      <c r="I99" s="32"/>
      <c r="J99" s="2"/>
      <c r="K99" s="2"/>
      <c r="L99" s="8"/>
      <c r="M99" s="8"/>
      <c r="N99" s="8"/>
    </row>
    <row r="100" spans="1:14" ht="18.75" x14ac:dyDescent="0.3">
      <c r="A100" s="2">
        <v>3</v>
      </c>
      <c r="B100" s="26" t="s">
        <v>29</v>
      </c>
      <c r="C100" s="4" t="s">
        <v>12</v>
      </c>
      <c r="D100" s="5" t="s">
        <v>26</v>
      </c>
      <c r="E100" s="6">
        <v>280903</v>
      </c>
      <c r="F100" s="6">
        <v>270000</v>
      </c>
      <c r="G100" s="6">
        <v>122000</v>
      </c>
      <c r="H100" s="31">
        <f t="shared" si="4"/>
        <v>0.43431362427599562</v>
      </c>
      <c r="I100" s="32">
        <f t="shared" si="5"/>
        <v>0.96118588979113784</v>
      </c>
      <c r="J100" s="2">
        <v>3</v>
      </c>
      <c r="K100" s="2">
        <v>2</v>
      </c>
      <c r="L100" s="7">
        <v>0.26</v>
      </c>
      <c r="M100" s="8">
        <v>0.45</v>
      </c>
      <c r="N100" s="8">
        <f>1-L100-M100</f>
        <v>0.28999999999999998</v>
      </c>
    </row>
    <row r="101" spans="1:14" ht="18.75" x14ac:dyDescent="0.3">
      <c r="B101" s="11" t="s">
        <v>37</v>
      </c>
      <c r="C101" s="4"/>
      <c r="D101" s="5"/>
      <c r="E101" s="6"/>
      <c r="F101" s="6"/>
      <c r="G101" s="6"/>
      <c r="H101" s="31"/>
      <c r="I101" s="32"/>
      <c r="J101" s="2"/>
      <c r="K101" s="2"/>
      <c r="L101" s="8"/>
      <c r="M101" s="8"/>
      <c r="N101" s="8"/>
    </row>
    <row r="102" spans="1:14" ht="18.75" x14ac:dyDescent="0.3">
      <c r="A102" s="2"/>
      <c r="B102" s="2"/>
      <c r="C102" s="4"/>
      <c r="D102" s="3"/>
      <c r="E102" s="3"/>
      <c r="F102" s="3"/>
      <c r="G102" s="3"/>
      <c r="H102" s="31"/>
      <c r="I102" s="32"/>
      <c r="J102" s="2"/>
      <c r="K102" s="2"/>
      <c r="L102" s="8"/>
      <c r="M102" s="8"/>
      <c r="N102" s="8"/>
    </row>
    <row r="103" spans="1:14" ht="18.75" x14ac:dyDescent="0.3">
      <c r="A103" s="2">
        <v>4</v>
      </c>
      <c r="B103" s="26" t="s">
        <v>29</v>
      </c>
      <c r="C103" s="10" t="s">
        <v>27</v>
      </c>
      <c r="D103" s="5" t="s">
        <v>28</v>
      </c>
      <c r="E103" s="6">
        <v>426520</v>
      </c>
      <c r="F103" s="6">
        <v>275000</v>
      </c>
      <c r="G103" s="6">
        <v>74682</v>
      </c>
      <c r="H103" s="31">
        <f t="shared" si="4"/>
        <v>0.1750961267935853</v>
      </c>
      <c r="I103" s="32">
        <f t="shared" si="5"/>
        <v>0.64475288380380757</v>
      </c>
      <c r="J103" s="9">
        <v>2</v>
      </c>
      <c r="K103" s="9">
        <v>3</v>
      </c>
      <c r="L103" s="7">
        <v>0.85</v>
      </c>
      <c r="M103" s="7">
        <v>0.05</v>
      </c>
      <c r="N103" s="7">
        <f>1-L103-M103</f>
        <v>0.10000000000000002</v>
      </c>
    </row>
    <row r="104" spans="1:14" ht="18.75" x14ac:dyDescent="0.3">
      <c r="B104" s="11" t="s">
        <v>38</v>
      </c>
    </row>
  </sheetData>
  <pageMargins left="0.7" right="0.7" top="0.75" bottom="0.75" header="0.3" footer="0.3"/>
  <pageSetup scale="40" fitToHeight="0" orientation="landscape" horizontalDpi="1200" verticalDpi="1200" r:id="rId1"/>
  <ignoredErrors>
    <ignoredError sqref="C25 C27 C29 C33 C35 C39 C41 C45 C23 C21 C5 C11 C13 C15 C17 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Sobieski</dc:creator>
  <cp:lastModifiedBy>Matthew Sobieski</cp:lastModifiedBy>
  <cp:lastPrinted>2021-07-27T02:35:03Z</cp:lastPrinted>
  <dcterms:created xsi:type="dcterms:W3CDTF">2021-07-27T00:46:53Z</dcterms:created>
  <dcterms:modified xsi:type="dcterms:W3CDTF">2024-02-12T19:43:06Z</dcterms:modified>
</cp:coreProperties>
</file>